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7950" activeTab="2"/>
  </bookViews>
  <sheets>
    <sheet name="Round 1" sheetId="1" r:id="rId1"/>
    <sheet name="Round 2" sheetId="2" r:id="rId2"/>
    <sheet name="Round 3" sheetId="3" r:id="rId3"/>
  </sheets>
  <definedNames>
    <definedName name="_xlnm.Print_Area" localSheetId="0">'Round 1'!$A$1:$P$111</definedName>
    <definedName name="_xlnm.Print_Area" localSheetId="1">'Round 2'!$A$1:$P$74</definedName>
    <definedName name="_xlnm.Print_Area" localSheetId="2">'Round 3'!$A$1:$O$33</definedName>
  </definedNames>
  <calcPr calcId="145621"/>
</workbook>
</file>

<file path=xl/calcChain.xml><?xml version="1.0" encoding="utf-8"?>
<calcChain xmlns="http://schemas.openxmlformats.org/spreadsheetml/2006/main">
  <c r="N33" i="2" l="1"/>
  <c r="P103" i="1"/>
  <c r="P99" i="1"/>
  <c r="P92" i="1"/>
  <c r="P83" i="1"/>
  <c r="P78" i="1"/>
  <c r="P74" i="1"/>
  <c r="P70" i="1"/>
  <c r="P66" i="1"/>
  <c r="P54" i="1"/>
  <c r="P50" i="1"/>
  <c r="P46" i="1"/>
  <c r="P41" i="1"/>
  <c r="M20" i="3" l="1"/>
  <c r="K20" i="3"/>
  <c r="I20" i="3"/>
  <c r="G20" i="3"/>
  <c r="E20" i="3"/>
  <c r="E19" i="1"/>
  <c r="G19" i="1"/>
  <c r="I19" i="1"/>
  <c r="K19" i="1"/>
  <c r="M19" i="1"/>
  <c r="M14" i="1"/>
  <c r="K14" i="1"/>
  <c r="I14" i="1"/>
  <c r="G14" i="1"/>
  <c r="E14" i="1"/>
  <c r="P20" i="3" l="1"/>
  <c r="N33" i="3"/>
  <c r="N32" i="3"/>
  <c r="N31" i="3"/>
  <c r="M30" i="3"/>
  <c r="K30" i="3"/>
  <c r="I30" i="3"/>
  <c r="G30" i="3"/>
  <c r="E30" i="3"/>
  <c r="N29" i="3"/>
  <c r="N28" i="3"/>
  <c r="N27" i="3"/>
  <c r="M26" i="3"/>
  <c r="K26" i="3"/>
  <c r="I26" i="3"/>
  <c r="G26" i="3"/>
  <c r="E26" i="3"/>
  <c r="N25" i="3"/>
  <c r="N24" i="3"/>
  <c r="N23" i="3"/>
  <c r="N22" i="3"/>
  <c r="N19" i="3"/>
  <c r="N18" i="3"/>
  <c r="N17" i="3"/>
  <c r="N16" i="3"/>
  <c r="N15" i="3"/>
  <c r="N14" i="3"/>
  <c r="N13" i="3"/>
  <c r="M12" i="3"/>
  <c r="K12" i="3"/>
  <c r="I12" i="3"/>
  <c r="G12" i="3"/>
  <c r="E12" i="3"/>
  <c r="P12" i="3" s="1"/>
  <c r="N11" i="3"/>
  <c r="N10" i="3"/>
  <c r="N9" i="3"/>
  <c r="N8" i="3"/>
  <c r="M7" i="3"/>
  <c r="K7" i="3"/>
  <c r="I7" i="3"/>
  <c r="G7" i="3"/>
  <c r="E7" i="3"/>
  <c r="N6" i="3"/>
  <c r="N5" i="3"/>
  <c r="N4" i="3"/>
  <c r="N74" i="2"/>
  <c r="N73" i="2"/>
  <c r="N72" i="2"/>
  <c r="M71" i="2"/>
  <c r="K71" i="2"/>
  <c r="I71" i="2"/>
  <c r="G71" i="2"/>
  <c r="E71" i="2"/>
  <c r="N70" i="2"/>
  <c r="N69" i="2"/>
  <c r="N68" i="2"/>
  <c r="N67" i="2"/>
  <c r="N66" i="2"/>
  <c r="M65" i="2"/>
  <c r="K65" i="2"/>
  <c r="I65" i="2"/>
  <c r="G65" i="2"/>
  <c r="E65" i="2"/>
  <c r="N64" i="2"/>
  <c r="N63" i="2"/>
  <c r="N62" i="2"/>
  <c r="N61" i="2"/>
  <c r="M60" i="2"/>
  <c r="K60" i="2"/>
  <c r="I60" i="2"/>
  <c r="G60" i="2"/>
  <c r="E60" i="2"/>
  <c r="N59" i="2"/>
  <c r="N58" i="2"/>
  <c r="N57" i="2"/>
  <c r="N56" i="2"/>
  <c r="M55" i="2"/>
  <c r="K55" i="2"/>
  <c r="I55" i="2"/>
  <c r="G55" i="2"/>
  <c r="E55" i="2"/>
  <c r="N54" i="2"/>
  <c r="N53" i="2"/>
  <c r="N52" i="2"/>
  <c r="N50" i="2"/>
  <c r="N49" i="2"/>
  <c r="N48" i="2"/>
  <c r="N47" i="2"/>
  <c r="M46" i="2"/>
  <c r="K46" i="2"/>
  <c r="I46" i="2"/>
  <c r="G46" i="2"/>
  <c r="E46" i="2"/>
  <c r="N45" i="2"/>
  <c r="N44" i="2"/>
  <c r="M43" i="2"/>
  <c r="K43" i="2"/>
  <c r="I43" i="2"/>
  <c r="G43" i="2"/>
  <c r="E43" i="2"/>
  <c r="N42" i="2"/>
  <c r="N41" i="2"/>
  <c r="N40" i="2"/>
  <c r="N38" i="2"/>
  <c r="N37" i="2"/>
  <c r="N36" i="2"/>
  <c r="N35" i="2"/>
  <c r="N34" i="2"/>
  <c r="N32" i="2"/>
  <c r="N30" i="2"/>
  <c r="N29" i="2"/>
  <c r="N28" i="2"/>
  <c r="N27" i="2"/>
  <c r="N26" i="2"/>
  <c r="N25" i="2"/>
  <c r="N24" i="2"/>
  <c r="N23" i="2"/>
  <c r="N22" i="2"/>
  <c r="N21" i="2"/>
  <c r="M20" i="2"/>
  <c r="K20" i="2"/>
  <c r="I20" i="2"/>
  <c r="G20" i="2"/>
  <c r="E20" i="2"/>
  <c r="N19" i="2"/>
  <c r="N18" i="2"/>
  <c r="N17" i="2"/>
  <c r="N16" i="2"/>
  <c r="M15" i="2"/>
  <c r="K15" i="2"/>
  <c r="I15" i="2"/>
  <c r="G15" i="2"/>
  <c r="E15" i="2"/>
  <c r="N14" i="2"/>
  <c r="N13" i="2"/>
  <c r="N12" i="2"/>
  <c r="N10" i="2"/>
  <c r="N9" i="2"/>
  <c r="N8" i="2"/>
  <c r="M7" i="2"/>
  <c r="K7" i="2"/>
  <c r="I7" i="2"/>
  <c r="G7" i="2"/>
  <c r="E7" i="2"/>
  <c r="N6" i="2"/>
  <c r="N5" i="2"/>
  <c r="N4" i="2"/>
  <c r="N111" i="1"/>
  <c r="N110" i="1"/>
  <c r="N109" i="1"/>
  <c r="N108" i="1"/>
  <c r="N107" i="1"/>
  <c r="N106" i="1"/>
  <c r="N105" i="1"/>
  <c r="N104" i="1"/>
  <c r="M103" i="1"/>
  <c r="K103" i="1"/>
  <c r="I103" i="1"/>
  <c r="G103" i="1"/>
  <c r="E103" i="1"/>
  <c r="N102" i="1"/>
  <c r="N101" i="1"/>
  <c r="N100" i="1"/>
  <c r="M99" i="1"/>
  <c r="K99" i="1"/>
  <c r="I99" i="1"/>
  <c r="G99" i="1"/>
  <c r="E99" i="1"/>
  <c r="N98" i="1"/>
  <c r="N97" i="1"/>
  <c r="N96" i="1"/>
  <c r="N94" i="1"/>
  <c r="N93" i="1"/>
  <c r="M92" i="1"/>
  <c r="K92" i="1"/>
  <c r="I92" i="1"/>
  <c r="G92" i="1"/>
  <c r="E92" i="1"/>
  <c r="N91" i="1"/>
  <c r="N90" i="1"/>
  <c r="N89" i="1"/>
  <c r="N88" i="1"/>
  <c r="N87" i="1"/>
  <c r="N86" i="1"/>
  <c r="N85" i="1"/>
  <c r="N84" i="1"/>
  <c r="M83" i="1"/>
  <c r="K83" i="1"/>
  <c r="I83" i="1"/>
  <c r="G83" i="1"/>
  <c r="E83" i="1"/>
  <c r="N82" i="1"/>
  <c r="N81" i="1"/>
  <c r="N80" i="1"/>
  <c r="N79" i="1"/>
  <c r="M78" i="1"/>
  <c r="K78" i="1"/>
  <c r="I78" i="1"/>
  <c r="G78" i="1"/>
  <c r="E78" i="1"/>
  <c r="N77" i="1"/>
  <c r="N76" i="1"/>
  <c r="N75" i="1"/>
  <c r="M74" i="1"/>
  <c r="K74" i="1"/>
  <c r="I74" i="1"/>
  <c r="G74" i="1"/>
  <c r="E74" i="1"/>
  <c r="N73" i="1"/>
  <c r="N72" i="1"/>
  <c r="N71" i="1"/>
  <c r="M70" i="1"/>
  <c r="K70" i="1"/>
  <c r="I70" i="1"/>
  <c r="G70" i="1"/>
  <c r="E70" i="1"/>
  <c r="N69" i="1"/>
  <c r="N68" i="1"/>
  <c r="N67" i="1"/>
  <c r="M66" i="1"/>
  <c r="K66" i="1"/>
  <c r="I66" i="1"/>
  <c r="G66" i="1"/>
  <c r="E66" i="1"/>
  <c r="N65" i="1"/>
  <c r="N64" i="1"/>
  <c r="N63" i="1"/>
  <c r="N62" i="1"/>
  <c r="N61" i="1"/>
  <c r="N59" i="1"/>
  <c r="N58" i="1"/>
  <c r="N57" i="1"/>
  <c r="N56" i="1"/>
  <c r="N55" i="1"/>
  <c r="M54" i="1"/>
  <c r="C130" i="1" s="1"/>
  <c r="K54" i="1"/>
  <c r="I54" i="1"/>
  <c r="G54" i="1"/>
  <c r="E54" i="1"/>
  <c r="N53" i="1"/>
  <c r="N52" i="1"/>
  <c r="N51" i="1"/>
  <c r="M50" i="1"/>
  <c r="K50" i="1"/>
  <c r="I50" i="1"/>
  <c r="G50" i="1"/>
  <c r="E50" i="1"/>
  <c r="N49" i="1"/>
  <c r="N48" i="1"/>
  <c r="N47" i="1"/>
  <c r="M46" i="1"/>
  <c r="K46" i="1"/>
  <c r="I46" i="1"/>
  <c r="G46" i="1"/>
  <c r="E46" i="1"/>
  <c r="N45" i="1"/>
  <c r="N44" i="1"/>
  <c r="N43" i="1"/>
  <c r="N42" i="1"/>
  <c r="M41" i="1"/>
  <c r="K41" i="1"/>
  <c r="I41" i="1"/>
  <c r="G41" i="1"/>
  <c r="E41" i="1"/>
  <c r="N40" i="1"/>
  <c r="N39" i="1"/>
  <c r="N38" i="1"/>
  <c r="N37" i="1"/>
  <c r="N36" i="1"/>
  <c r="N34" i="1"/>
  <c r="N33" i="1"/>
  <c r="M32" i="1"/>
  <c r="K32" i="1"/>
  <c r="I32" i="1"/>
  <c r="G32" i="1"/>
  <c r="E32" i="1"/>
  <c r="N31" i="1"/>
  <c r="N30" i="1"/>
  <c r="N29" i="1"/>
  <c r="M28" i="1"/>
  <c r="K28" i="1"/>
  <c r="I28" i="1"/>
  <c r="G28" i="1"/>
  <c r="E28" i="1"/>
  <c r="N27" i="1"/>
  <c r="N26" i="1"/>
  <c r="N25" i="1"/>
  <c r="N24" i="1"/>
  <c r="M23" i="1"/>
  <c r="K23" i="1"/>
  <c r="I23" i="1"/>
  <c r="G23" i="1"/>
  <c r="E23" i="1"/>
  <c r="N22" i="1"/>
  <c r="N21" i="1"/>
  <c r="N20" i="1"/>
  <c r="N18" i="1"/>
  <c r="N17" i="1"/>
  <c r="N16" i="1"/>
  <c r="N13" i="1"/>
  <c r="N15" i="1"/>
  <c r="N12" i="1"/>
  <c r="N11" i="1"/>
  <c r="N10" i="1"/>
  <c r="N9" i="1"/>
  <c r="M8" i="1"/>
  <c r="K8" i="1"/>
  <c r="I8" i="1"/>
  <c r="G8" i="1"/>
  <c r="E8" i="1"/>
  <c r="N7" i="1"/>
  <c r="N6" i="1"/>
  <c r="N5" i="1"/>
  <c r="N4" i="1"/>
  <c r="P26" i="3" l="1"/>
  <c r="P30" i="3"/>
  <c r="P7" i="3"/>
  <c r="P55" i="2"/>
  <c r="P71" i="2"/>
  <c r="P65" i="2"/>
  <c r="P7" i="2"/>
  <c r="P43" i="2"/>
  <c r="P20" i="2"/>
  <c r="P15" i="2"/>
  <c r="P46" i="2"/>
  <c r="P60" i="2"/>
  <c r="C48" i="3"/>
  <c r="C39" i="3"/>
  <c r="O32" i="3"/>
  <c r="C40" i="3"/>
  <c r="C43" i="3"/>
  <c r="C90" i="2"/>
  <c r="C95" i="2"/>
  <c r="C80" i="2"/>
  <c r="O33" i="2"/>
  <c r="O34" i="2"/>
  <c r="O36" i="2"/>
  <c r="O38" i="2"/>
  <c r="C97" i="2"/>
  <c r="O32" i="2"/>
  <c r="O35" i="2"/>
  <c r="O37" i="2"/>
  <c r="C85" i="2"/>
  <c r="C96" i="2"/>
  <c r="O24" i="2"/>
  <c r="O6" i="1"/>
  <c r="P28" i="1"/>
  <c r="C122" i="1" s="1"/>
  <c r="P32" i="1"/>
  <c r="C123" i="1" s="1"/>
  <c r="C127" i="1"/>
  <c r="O10" i="1"/>
  <c r="O5" i="1"/>
  <c r="O9" i="1"/>
  <c r="O4" i="1"/>
  <c r="P8" i="1"/>
  <c r="C117" i="1" s="1"/>
  <c r="O11" i="1"/>
  <c r="O13" i="1"/>
  <c r="O18" i="1"/>
  <c r="O22" i="1"/>
  <c r="O26" i="1"/>
  <c r="O30" i="1"/>
  <c r="O34" i="1"/>
  <c r="C138" i="1"/>
  <c r="O7" i="1"/>
  <c r="O15" i="1"/>
  <c r="O17" i="1"/>
  <c r="O21" i="1"/>
  <c r="O25" i="1"/>
  <c r="O29" i="1"/>
  <c r="O33" i="1"/>
  <c r="C128" i="1"/>
  <c r="C129" i="1"/>
  <c r="C135" i="1"/>
  <c r="C136" i="1"/>
  <c r="C137" i="1"/>
  <c r="O12" i="1"/>
  <c r="O16" i="1"/>
  <c r="O20" i="1"/>
  <c r="O24" i="1"/>
  <c r="P23" i="1"/>
  <c r="C121" i="1" s="1"/>
  <c r="O27" i="1"/>
  <c r="O31" i="1"/>
  <c r="C139" i="1"/>
  <c r="C42" i="3"/>
  <c r="C41" i="3"/>
  <c r="C94" i="2"/>
  <c r="O58" i="2"/>
  <c r="O56" i="2"/>
  <c r="O54" i="2"/>
  <c r="O52" i="2"/>
  <c r="O59" i="2"/>
  <c r="O57" i="2"/>
  <c r="O53" i="2"/>
  <c r="C84" i="2"/>
  <c r="O9" i="2"/>
  <c r="O16" i="2"/>
  <c r="O61" i="2"/>
  <c r="O63" i="2"/>
  <c r="O67" i="2"/>
  <c r="O69" i="2"/>
  <c r="O73" i="2"/>
  <c r="O12" i="2"/>
  <c r="O23" i="2"/>
  <c r="O62" i="2"/>
  <c r="O64" i="2"/>
  <c r="O66" i="2"/>
  <c r="O68" i="2"/>
  <c r="O70" i="2"/>
  <c r="O72" i="2"/>
  <c r="P14" i="1"/>
  <c r="C119" i="1" s="1"/>
  <c r="P19" i="1"/>
  <c r="C120" i="1" s="1"/>
  <c r="O24" i="3" l="1"/>
  <c r="O33" i="3"/>
  <c r="O29" i="3"/>
  <c r="O4" i="3"/>
  <c r="O28" i="3"/>
  <c r="O23" i="3"/>
  <c r="O14" i="3"/>
  <c r="O8" i="3"/>
  <c r="C47" i="3"/>
  <c r="O5" i="3"/>
  <c r="O13" i="3"/>
  <c r="O74" i="2"/>
  <c r="O6" i="3"/>
  <c r="O27" i="3"/>
  <c r="O18" i="3"/>
  <c r="O25" i="3"/>
  <c r="O19" i="3"/>
  <c r="O9" i="3"/>
  <c r="O16" i="3"/>
  <c r="O31" i="3"/>
  <c r="O15" i="3"/>
  <c r="O10" i="3"/>
  <c r="O22" i="3"/>
  <c r="O11" i="3"/>
  <c r="O17" i="3"/>
  <c r="C118" i="1"/>
  <c r="O47" i="2"/>
  <c r="O27" i="2"/>
  <c r="O26" i="2"/>
  <c r="O10" i="2"/>
  <c r="O48" i="2"/>
  <c r="O6" i="2"/>
  <c r="O4" i="2"/>
  <c r="O5" i="2"/>
  <c r="O8" i="2"/>
  <c r="O49" i="2"/>
  <c r="O25" i="2"/>
  <c r="O14" i="2"/>
  <c r="O44" i="2"/>
  <c r="O21" i="2"/>
  <c r="O50" i="2"/>
  <c r="O45" i="2"/>
  <c r="O17" i="2"/>
  <c r="O28" i="2"/>
  <c r="O18" i="2"/>
  <c r="O42" i="2"/>
  <c r="O41" i="2"/>
  <c r="O19" i="2"/>
  <c r="O30" i="2"/>
  <c r="O22" i="2"/>
  <c r="O40" i="2"/>
  <c r="C89" i="2"/>
  <c r="O13" i="2"/>
  <c r="O29" i="2"/>
  <c r="C134" i="1"/>
</calcChain>
</file>

<file path=xl/sharedStrings.xml><?xml version="1.0" encoding="utf-8"?>
<sst xmlns="http://schemas.openxmlformats.org/spreadsheetml/2006/main" count="571" uniqueCount="238">
  <si>
    <t>GRADE 6 - 8years</t>
  </si>
  <si>
    <t>SV</t>
  </si>
  <si>
    <t>Vault</t>
  </si>
  <si>
    <t>Bars</t>
  </si>
  <si>
    <t>Beam</t>
  </si>
  <si>
    <t>Floor</t>
  </si>
  <si>
    <t>R &amp; C</t>
  </si>
  <si>
    <t>TOTAL</t>
  </si>
  <si>
    <t>Pos.</t>
  </si>
  <si>
    <t>Melissa Thomas</t>
  </si>
  <si>
    <t>Hartlepool</t>
  </si>
  <si>
    <t>Tess Conway</t>
  </si>
  <si>
    <t>Emily Hewitt</t>
  </si>
  <si>
    <t>Faith Holland</t>
  </si>
  <si>
    <t>TEAM</t>
  </si>
  <si>
    <t>Ava Quinn</t>
  </si>
  <si>
    <t>CNGA</t>
  </si>
  <si>
    <t>Pagiella Mulengwa</t>
  </si>
  <si>
    <t>Lucie McGilligan</t>
  </si>
  <si>
    <t>TEAM 1</t>
  </si>
  <si>
    <t>Camilla Kumaki</t>
  </si>
  <si>
    <t>Sofia Ruxton</t>
  </si>
  <si>
    <t>Olivia Richardson</t>
  </si>
  <si>
    <t>TEAM 2</t>
  </si>
  <si>
    <t>Ava Todd</t>
  </si>
  <si>
    <t>Darlington</t>
  </si>
  <si>
    <t>Amara Gavriel</t>
  </si>
  <si>
    <t>Neve Cooper</t>
  </si>
  <si>
    <t>TEAM A</t>
  </si>
  <si>
    <t>Georgia Patterson</t>
  </si>
  <si>
    <t>Josie Aitken</t>
  </si>
  <si>
    <t>TEAM B</t>
  </si>
  <si>
    <t>Lottie Kenyon</t>
  </si>
  <si>
    <t>Kendal</t>
  </si>
  <si>
    <t>Felicity Leigh</t>
  </si>
  <si>
    <t>Alice Satterthwaite</t>
  </si>
  <si>
    <t>Ellie Thornton</t>
  </si>
  <si>
    <t xml:space="preserve">TEAM  </t>
  </si>
  <si>
    <t>Eve Rose Blackburn</t>
  </si>
  <si>
    <t>Gymworld</t>
  </si>
  <si>
    <t>Grace Roinson</t>
  </si>
  <si>
    <t>Bethan Cameron</t>
  </si>
  <si>
    <t>Carlisle</t>
  </si>
  <si>
    <t>Hannah Pilmer</t>
  </si>
  <si>
    <t>GRADE 6 - 11&amp;under</t>
  </si>
  <si>
    <t>Abi Dixon</t>
  </si>
  <si>
    <t>SD</t>
  </si>
  <si>
    <t>Faye Plews</t>
  </si>
  <si>
    <t>Lexie Seymour</t>
  </si>
  <si>
    <t>Leah Dixon</t>
  </si>
  <si>
    <t>Anna Barron</t>
  </si>
  <si>
    <t>Brooke Scott</t>
  </si>
  <si>
    <t>Savannah Rowell</t>
  </si>
  <si>
    <t>Paige Windus</t>
  </si>
  <si>
    <t>Demi Solan</t>
  </si>
  <si>
    <t>Jessica White</t>
  </si>
  <si>
    <t>Gymtopia</t>
  </si>
  <si>
    <t>Brooke Taylor-Burton</t>
  </si>
  <si>
    <t>Katie Dixon</t>
  </si>
  <si>
    <t>Summer Davidson</t>
  </si>
  <si>
    <t>Penrith</t>
  </si>
  <si>
    <t>Izzy Hodgkinson</t>
  </si>
  <si>
    <t>Lilly Dodd</t>
  </si>
  <si>
    <t xml:space="preserve">TEAM </t>
  </si>
  <si>
    <t>Darcy Conway</t>
  </si>
  <si>
    <t>Imogen Atkinson</t>
  </si>
  <si>
    <t>N. Hope</t>
  </si>
  <si>
    <t>Sky Lewis</t>
  </si>
  <si>
    <t>Poppy Frances-Lunn</t>
  </si>
  <si>
    <t>Esther Young</t>
  </si>
  <si>
    <t>Grade 5 - 9years</t>
  </si>
  <si>
    <t>Mia Schofield</t>
  </si>
  <si>
    <t>Redcar</t>
  </si>
  <si>
    <t>Ellen Willis</t>
  </si>
  <si>
    <t>Sofia Gaynon</t>
  </si>
  <si>
    <t>Amelia Badger</t>
  </si>
  <si>
    <t>Faith Hampton</t>
  </si>
  <si>
    <t>Sophie Jackson</t>
  </si>
  <si>
    <t>Tyneside</t>
  </si>
  <si>
    <t xml:space="preserve">Rosie Smith </t>
  </si>
  <si>
    <t>Kate Durie</t>
  </si>
  <si>
    <t>Scarlett Home</t>
  </si>
  <si>
    <t>Hannah Elliott</t>
  </si>
  <si>
    <t>Ella Smith</t>
  </si>
  <si>
    <t>Elizabeth Newstead</t>
  </si>
  <si>
    <t>Charlotte Scott</t>
  </si>
  <si>
    <t>Clara Scott</t>
  </si>
  <si>
    <t>Wansbeck</t>
  </si>
  <si>
    <t>Ella Tilmouth</t>
  </si>
  <si>
    <t>Hailie Kidd</t>
  </si>
  <si>
    <t>Saveena Mullin</t>
  </si>
  <si>
    <t>Ciara Turner</t>
  </si>
  <si>
    <t>Darcey Mattison</t>
  </si>
  <si>
    <t>Lucie Wilkinson</t>
  </si>
  <si>
    <t>Shannon McCormick</t>
  </si>
  <si>
    <t>Furness</t>
  </si>
  <si>
    <t>Caitlin Padgett</t>
  </si>
  <si>
    <t>Ruby Ainsworth</t>
  </si>
  <si>
    <t>Daisy Garnett</t>
  </si>
  <si>
    <t>Clara Spiby</t>
  </si>
  <si>
    <t>lola Sharp</t>
  </si>
  <si>
    <t>GRADE 5 - 11&amp;under</t>
  </si>
  <si>
    <t>Gemma Nainby</t>
  </si>
  <si>
    <t>Brooke Inchmore</t>
  </si>
  <si>
    <t>Amelia Bernard</t>
  </si>
  <si>
    <t>Lucy Granville</t>
  </si>
  <si>
    <t xml:space="preserve">Kendal </t>
  </si>
  <si>
    <t>Chloe Mitchell</t>
  </si>
  <si>
    <t>Beau Walkinshaw</t>
  </si>
  <si>
    <t>Elise Blanckley</t>
  </si>
  <si>
    <t>Charlotte Jones</t>
  </si>
  <si>
    <t>Poppy Fearnes</t>
  </si>
  <si>
    <t>Lucy Denham</t>
  </si>
  <si>
    <t>Grace Hewitt</t>
  </si>
  <si>
    <t>Danielle Shepherd</t>
  </si>
  <si>
    <t>Rosie Airey</t>
  </si>
  <si>
    <t>GRADE 5 - 12&amp;over</t>
  </si>
  <si>
    <t>Grace Brown</t>
  </si>
  <si>
    <t>Lucy McKenna</t>
  </si>
  <si>
    <t>Natalia Hughes</t>
  </si>
  <si>
    <t>Kyla Carr</t>
  </si>
  <si>
    <t>Eve Coverdale</t>
  </si>
  <si>
    <t>Isabella Montague</t>
  </si>
  <si>
    <t>GRADE 4 - 10years</t>
  </si>
  <si>
    <t>Chloe Scott</t>
  </si>
  <si>
    <t>Sydney Holtz</t>
  </si>
  <si>
    <t>Amey Eden</t>
  </si>
  <si>
    <t>Isobel Beal</t>
  </si>
  <si>
    <t>Abby Martin</t>
  </si>
  <si>
    <t>Nicole Latour</t>
  </si>
  <si>
    <t>Ella Dixon</t>
  </si>
  <si>
    <t>Clodie Bainbridge</t>
  </si>
  <si>
    <t>Imogen Cook</t>
  </si>
  <si>
    <t>Alexia Engoulvent</t>
  </si>
  <si>
    <t>Abigayle Neil</t>
  </si>
  <si>
    <t>Millie Gosling</t>
  </si>
  <si>
    <t>Chloe Richardson</t>
  </si>
  <si>
    <t>Keira Armstrong</t>
  </si>
  <si>
    <t>Grace Elgey</t>
  </si>
  <si>
    <t>Maisie Ion</t>
  </si>
  <si>
    <t>Charlotte Timms</t>
  </si>
  <si>
    <t>GRADE 4 - 11&amp;over</t>
  </si>
  <si>
    <t>Olivia Rawlinson</t>
  </si>
  <si>
    <t>Beth Candish</t>
  </si>
  <si>
    <t>Naomi Grey</t>
  </si>
  <si>
    <t>Sienna Middleton</t>
  </si>
  <si>
    <t>Kate Irving</t>
  </si>
  <si>
    <t>Harriett Quinn</t>
  </si>
  <si>
    <t>GRADE 3 - 11years</t>
  </si>
  <si>
    <t>Emily White</t>
  </si>
  <si>
    <t>Salome Rameau</t>
  </si>
  <si>
    <t>Olivia Johnston</t>
  </si>
  <si>
    <t>Leah Smith</t>
  </si>
  <si>
    <t>Katherine Henley</t>
  </si>
  <si>
    <t>Ebony Round</t>
  </si>
  <si>
    <t>Tegan Skinner</t>
  </si>
  <si>
    <t>Lucy Smith</t>
  </si>
  <si>
    <t>Eden Edgar</t>
  </si>
  <si>
    <t>GRADE 3 - 12&amp;over</t>
  </si>
  <si>
    <t>Mia Stuart</t>
  </si>
  <si>
    <t>Lydia Engoulvent</t>
  </si>
  <si>
    <t>Aimee Bell</t>
  </si>
  <si>
    <t>Rosie O'Niel</t>
  </si>
  <si>
    <t>Anya Bartlett</t>
  </si>
  <si>
    <t>Alice Little</t>
  </si>
  <si>
    <t>Cara Greenway</t>
  </si>
  <si>
    <t>Ellie Bradley</t>
  </si>
  <si>
    <t>Zoe Campbell</t>
  </si>
  <si>
    <t>Emily Fitton</t>
  </si>
  <si>
    <t>Kerry Greenway</t>
  </si>
  <si>
    <t>Ruby Watson</t>
  </si>
  <si>
    <t>Eleanor Walmsley</t>
  </si>
  <si>
    <t>Anna White</t>
  </si>
  <si>
    <t>Sophia Sunuo</t>
  </si>
  <si>
    <t>Jessica McNaught</t>
  </si>
  <si>
    <t>Ellie Fraser</t>
  </si>
  <si>
    <t>Katy Gartland</t>
  </si>
  <si>
    <t>Ela Celik</t>
  </si>
  <si>
    <t>GRADE 2</t>
  </si>
  <si>
    <t>Alix Willis</t>
  </si>
  <si>
    <t>Amelia Brynn</t>
  </si>
  <si>
    <t>Emma Worth</t>
  </si>
  <si>
    <t>Tamsin Hunter</t>
  </si>
  <si>
    <t>Ellen Pennaluna</t>
  </si>
  <si>
    <t>Amy Sykes</t>
  </si>
  <si>
    <t>Nikita Hunter</t>
  </si>
  <si>
    <t>Georgia Pope-Hoggarth</t>
  </si>
  <si>
    <t>Anya Niel</t>
  </si>
  <si>
    <t>Brynn Byers</t>
  </si>
  <si>
    <t>Ellie Gibson</t>
  </si>
  <si>
    <t>Anna Wright</t>
  </si>
  <si>
    <t xml:space="preserve">Hannah Evans </t>
  </si>
  <si>
    <t>Emily Tyler</t>
  </si>
  <si>
    <t>GRADE 1</t>
  </si>
  <si>
    <t>Millie Horner</t>
  </si>
  <si>
    <t>Olivia Bell</t>
  </si>
  <si>
    <t>Carissa Lloyd</t>
  </si>
  <si>
    <t>Hannah Mackenzie</t>
  </si>
  <si>
    <t>Harriet Gray</t>
  </si>
  <si>
    <t>Olivia Rourke</t>
  </si>
  <si>
    <t>Demi-Leigh Surtees</t>
  </si>
  <si>
    <t>Sadie Laffin</t>
  </si>
  <si>
    <t>Maisie Quain</t>
  </si>
  <si>
    <t>Emma Newsham</t>
  </si>
  <si>
    <t>TEAM POSITIONS</t>
  </si>
  <si>
    <t>HARTLEPOOL</t>
  </si>
  <si>
    <t>CNGA 1</t>
  </si>
  <si>
    <t>CNGA 2</t>
  </si>
  <si>
    <t>DARLINGTON 1</t>
  </si>
  <si>
    <t>DARLINGTON 2</t>
  </si>
  <si>
    <t>KENDAL</t>
  </si>
  <si>
    <t>GYMWORLD</t>
  </si>
  <si>
    <t>SOUTH DURHAM 1</t>
  </si>
  <si>
    <t>SOUTH DURHAM 2</t>
  </si>
  <si>
    <t>GYMTOPIA</t>
  </si>
  <si>
    <t>PENRITH</t>
  </si>
  <si>
    <t>REDCAR</t>
  </si>
  <si>
    <t>TYNESIDE</t>
  </si>
  <si>
    <t>CARLISLE</t>
  </si>
  <si>
    <t>WANSBECK</t>
  </si>
  <si>
    <t>NORTHERN HOPE</t>
  </si>
  <si>
    <t>DARLINGTON</t>
  </si>
  <si>
    <t xml:space="preserve">HARTLEPOOL </t>
  </si>
  <si>
    <t>CARLISLE 1</t>
  </si>
  <si>
    <t>CARLISLE 2</t>
  </si>
  <si>
    <t>SOUTH DURHAM</t>
  </si>
  <si>
    <t>ROUND 2</t>
  </si>
  <si>
    <t xml:space="preserve">ROUND 1 </t>
  </si>
  <si>
    <t>Round 3</t>
  </si>
  <si>
    <t>Amelia Atherton-Brand</t>
  </si>
  <si>
    <t>Amelie Dowell</t>
  </si>
  <si>
    <t>Olivia Mitchell</t>
  </si>
  <si>
    <t>Lois Green-Brady</t>
  </si>
  <si>
    <t>Holly Woodend</t>
  </si>
  <si>
    <t>+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</si>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</sst>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Corbel"/>
      <family val="2"/>
    </font>
    <font>
      <b/>
      <sz val="1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0" fillId="0" borderId="0" xfId="0" applyFont="1" applyFill="1" applyBorder="1"/>
    <xf numFmtId="0" fontId="0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topLeftCell="A49" workbookViewId="0">
      <selection activeCell="K72" sqref="K72"/>
    </sheetView>
  </sheetViews>
  <sheetFormatPr defaultColWidth="8.7109375" defaultRowHeight="12.75" x14ac:dyDescent="0.2"/>
  <cols>
    <col min="1" max="1" width="3.7109375" style="2" customWidth="1"/>
    <col min="2" max="2" width="17.28515625" style="2" customWidth="1"/>
    <col min="3" max="3" width="9.140625" style="2" customWidth="1"/>
    <col min="4" max="4" width="3.42578125" style="5" bestFit="1" customWidth="1"/>
    <col min="5" max="5" width="8.7109375" style="5"/>
    <col min="6" max="6" width="4.42578125" style="5" customWidth="1"/>
    <col min="7" max="7" width="8.7109375" style="5"/>
    <col min="8" max="8" width="4" style="5" bestFit="1" customWidth="1"/>
    <col min="9" max="9" width="8.7109375" style="5"/>
    <col min="10" max="10" width="4.42578125" style="5" customWidth="1"/>
    <col min="11" max="11" width="8.7109375" style="5"/>
    <col min="12" max="12" width="4" style="5" customWidth="1"/>
    <col min="13" max="15" width="8.7109375" style="5"/>
    <col min="16" max="18" width="8.7109375" style="2"/>
    <col min="19" max="19" width="16.28515625" style="2" bestFit="1" customWidth="1"/>
    <col min="20" max="16384" width="8.7109375" style="2"/>
  </cols>
  <sheetData>
    <row r="1" spans="1:16" x14ac:dyDescent="0.2">
      <c r="A1" s="18" t="s">
        <v>227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x14ac:dyDescent="0.2">
      <c r="A3" s="24" t="s">
        <v>0</v>
      </c>
      <c r="B3" s="25"/>
      <c r="C3" s="25"/>
      <c r="D3" s="1" t="s">
        <v>1</v>
      </c>
      <c r="E3" s="1" t="s">
        <v>2</v>
      </c>
      <c r="F3" s="1" t="s">
        <v>1</v>
      </c>
      <c r="G3" s="1" t="s">
        <v>3</v>
      </c>
      <c r="H3" s="1" t="s">
        <v>1</v>
      </c>
      <c r="I3" s="1" t="s">
        <v>4</v>
      </c>
      <c r="J3" s="1" t="s">
        <v>1</v>
      </c>
      <c r="K3" s="1" t="s">
        <v>5</v>
      </c>
      <c r="L3" s="1" t="s">
        <v>1</v>
      </c>
      <c r="M3" s="1" t="s">
        <v>6</v>
      </c>
      <c r="N3" s="1" t="s">
        <v>7</v>
      </c>
      <c r="O3" s="1" t="s">
        <v>8</v>
      </c>
    </row>
    <row r="4" spans="1:16" ht="13.9" customHeight="1" x14ac:dyDescent="0.2">
      <c r="A4" s="3">
        <v>1</v>
      </c>
      <c r="B4" s="3" t="s">
        <v>9</v>
      </c>
      <c r="C4" s="4" t="s">
        <v>10</v>
      </c>
      <c r="D4" s="1">
        <v>4</v>
      </c>
      <c r="E4" s="1">
        <v>12.9</v>
      </c>
      <c r="F4" s="1">
        <v>4</v>
      </c>
      <c r="G4" s="1">
        <v>11.4</v>
      </c>
      <c r="H4" s="1">
        <v>0.5</v>
      </c>
      <c r="I4" s="1">
        <v>8.15</v>
      </c>
      <c r="J4" s="1">
        <v>4</v>
      </c>
      <c r="K4" s="1">
        <v>10.199999999999999</v>
      </c>
      <c r="L4" s="1">
        <v>3.5</v>
      </c>
      <c r="M4" s="1">
        <v>10.15</v>
      </c>
      <c r="N4" s="1">
        <f>E4+G4+I4+K4+M4</f>
        <v>52.800000000000004</v>
      </c>
      <c r="O4" s="1">
        <f>RANK(N4,N4:N34,0)</f>
        <v>20</v>
      </c>
    </row>
    <row r="5" spans="1:16" ht="13.9" customHeight="1" x14ac:dyDescent="0.2">
      <c r="A5" s="3">
        <v>2</v>
      </c>
      <c r="B5" s="3" t="s">
        <v>11</v>
      </c>
      <c r="C5" s="4" t="s">
        <v>10</v>
      </c>
      <c r="D5" s="1">
        <v>4</v>
      </c>
      <c r="E5" s="1">
        <v>12.8</v>
      </c>
      <c r="F5" s="1">
        <v>4</v>
      </c>
      <c r="G5" s="1">
        <v>12.4</v>
      </c>
      <c r="H5" s="1">
        <v>4</v>
      </c>
      <c r="I5" s="1">
        <v>12</v>
      </c>
      <c r="J5" s="1">
        <v>4</v>
      </c>
      <c r="K5" s="1">
        <v>10.8</v>
      </c>
      <c r="L5" s="1">
        <v>4</v>
      </c>
      <c r="M5" s="1">
        <v>12.75</v>
      </c>
      <c r="N5" s="1">
        <f t="shared" ref="N5:N65" si="0">E5+G5+I5+K5+M5</f>
        <v>60.75</v>
      </c>
      <c r="O5" s="14">
        <f>RANK(N5,N4:N34,0)</f>
        <v>5</v>
      </c>
    </row>
    <row r="6" spans="1:16" ht="13.9" customHeight="1" x14ac:dyDescent="0.2">
      <c r="A6" s="3">
        <v>3</v>
      </c>
      <c r="B6" s="3" t="s">
        <v>12</v>
      </c>
      <c r="C6" s="4" t="s">
        <v>10</v>
      </c>
      <c r="D6" s="1">
        <v>4</v>
      </c>
      <c r="E6" s="1">
        <v>12.85</v>
      </c>
      <c r="F6" s="1">
        <v>4</v>
      </c>
      <c r="G6" s="1">
        <v>11.95</v>
      </c>
      <c r="H6" s="1">
        <v>3.5</v>
      </c>
      <c r="I6" s="1">
        <v>11.5</v>
      </c>
      <c r="J6" s="1">
        <v>4</v>
      </c>
      <c r="K6" s="1">
        <v>10.85</v>
      </c>
      <c r="L6" s="1">
        <v>4</v>
      </c>
      <c r="M6" s="1">
        <v>11.55</v>
      </c>
      <c r="N6" s="1">
        <f t="shared" si="0"/>
        <v>58.7</v>
      </c>
      <c r="O6" s="1">
        <f>RANK(N6,N4:N34,0)</f>
        <v>12</v>
      </c>
    </row>
    <row r="7" spans="1:16" ht="13.9" customHeight="1" x14ac:dyDescent="0.2">
      <c r="A7" s="3">
        <v>4</v>
      </c>
      <c r="B7" s="3" t="s">
        <v>13</v>
      </c>
      <c r="C7" s="4" t="s">
        <v>10</v>
      </c>
      <c r="D7" s="1">
        <v>4</v>
      </c>
      <c r="E7" s="1">
        <v>12.7</v>
      </c>
      <c r="F7" s="1">
        <v>4</v>
      </c>
      <c r="G7" s="1">
        <v>11.5</v>
      </c>
      <c r="H7" s="1">
        <v>4</v>
      </c>
      <c r="I7" s="1">
        <v>11</v>
      </c>
      <c r="J7" s="1">
        <v>4</v>
      </c>
      <c r="K7" s="1">
        <v>10.85</v>
      </c>
      <c r="L7" s="1">
        <v>3</v>
      </c>
      <c r="M7" s="1">
        <v>10.85</v>
      </c>
      <c r="N7" s="1">
        <f t="shared" si="0"/>
        <v>56.900000000000006</v>
      </c>
      <c r="O7" s="1">
        <f>RANK(N7,N4:N34,0)</f>
        <v>14</v>
      </c>
    </row>
    <row r="8" spans="1:16" ht="13.9" customHeight="1" x14ac:dyDescent="0.2">
      <c r="A8" s="3"/>
      <c r="B8" s="3"/>
      <c r="C8" s="4" t="s">
        <v>14</v>
      </c>
      <c r="D8" s="1"/>
      <c r="E8" s="1">
        <f>SUMPRODUCT(LARGE(E4:E7,{1,2,3}))</f>
        <v>38.549999999999997</v>
      </c>
      <c r="F8" s="1"/>
      <c r="G8" s="1">
        <f>SUMPRODUCT(LARGE(G4:G7,{1,2,3}))</f>
        <v>35.85</v>
      </c>
      <c r="H8" s="1"/>
      <c r="I8" s="1">
        <f>SUMPRODUCT(LARGE(I4:I7,{1,2,3}))</f>
        <v>34.5</v>
      </c>
      <c r="J8" s="1"/>
      <c r="K8" s="1">
        <f>SUMPRODUCT(LARGE(K4:K7,{1,2,3}))</f>
        <v>32.5</v>
      </c>
      <c r="L8" s="1"/>
      <c r="M8" s="1">
        <f>SUMPRODUCT(LARGE(M4:M7,{1,2,3}))</f>
        <v>35.15</v>
      </c>
      <c r="O8" s="1"/>
      <c r="P8" s="12">
        <f>E8+G8+I8+K8+M8</f>
        <v>176.55</v>
      </c>
    </row>
    <row r="9" spans="1:16" ht="13.9" customHeight="1" x14ac:dyDescent="0.2">
      <c r="A9" s="3">
        <v>5</v>
      </c>
      <c r="B9" s="3" t="s">
        <v>15</v>
      </c>
      <c r="C9" s="4" t="s">
        <v>16</v>
      </c>
      <c r="D9" s="1">
        <v>4</v>
      </c>
      <c r="E9" s="1">
        <v>12.3</v>
      </c>
      <c r="F9" s="1">
        <v>4</v>
      </c>
      <c r="G9" s="1">
        <v>12.95</v>
      </c>
      <c r="H9" s="1">
        <v>4</v>
      </c>
      <c r="I9" s="1">
        <v>12.55</v>
      </c>
      <c r="J9" s="1">
        <v>4</v>
      </c>
      <c r="K9" s="1">
        <v>11.95</v>
      </c>
      <c r="L9" s="1">
        <v>4</v>
      </c>
      <c r="M9" s="1">
        <v>12.85</v>
      </c>
      <c r="N9" s="1">
        <f t="shared" si="0"/>
        <v>62.6</v>
      </c>
      <c r="O9" s="12">
        <f>RANK(N9,N4:N34,0)</f>
        <v>2</v>
      </c>
    </row>
    <row r="10" spans="1:16" ht="13.9" customHeight="1" x14ac:dyDescent="0.2">
      <c r="A10" s="3">
        <v>6</v>
      </c>
      <c r="B10" s="3" t="s">
        <v>17</v>
      </c>
      <c r="C10" s="4" t="s">
        <v>16</v>
      </c>
      <c r="D10" s="1">
        <v>4</v>
      </c>
      <c r="E10" s="1">
        <v>12.35</v>
      </c>
      <c r="F10" s="1">
        <v>4</v>
      </c>
      <c r="G10" s="1">
        <v>12.4</v>
      </c>
      <c r="H10" s="1">
        <v>4</v>
      </c>
      <c r="I10" s="1">
        <v>12.15</v>
      </c>
      <c r="J10" s="1">
        <v>4</v>
      </c>
      <c r="K10" s="1">
        <v>11</v>
      </c>
      <c r="L10" s="1">
        <v>4</v>
      </c>
      <c r="M10" s="1">
        <v>13.05</v>
      </c>
      <c r="N10" s="1">
        <f t="shared" si="0"/>
        <v>60.95</v>
      </c>
      <c r="O10" s="14">
        <f>RANK(N10,N4:N34,0)</f>
        <v>4</v>
      </c>
    </row>
    <row r="11" spans="1:16" ht="13.9" customHeight="1" x14ac:dyDescent="0.2">
      <c r="A11" s="3">
        <v>8</v>
      </c>
      <c r="B11" s="3" t="s">
        <v>18</v>
      </c>
      <c r="C11" s="4" t="s">
        <v>16</v>
      </c>
      <c r="D11" s="1">
        <v>4</v>
      </c>
      <c r="E11" s="1">
        <v>12.65</v>
      </c>
      <c r="F11" s="1">
        <v>4</v>
      </c>
      <c r="G11" s="1">
        <v>12.45</v>
      </c>
      <c r="H11" s="1">
        <v>4</v>
      </c>
      <c r="I11" s="1">
        <v>12.8</v>
      </c>
      <c r="J11" s="1">
        <v>4</v>
      </c>
      <c r="K11" s="1">
        <v>10.55</v>
      </c>
      <c r="L11" s="1">
        <v>3.5</v>
      </c>
      <c r="M11" s="1">
        <v>12</v>
      </c>
      <c r="N11" s="1">
        <f t="shared" si="0"/>
        <v>60.45</v>
      </c>
      <c r="O11" s="14">
        <f>RANK(N11,N4:N34,0)</f>
        <v>6</v>
      </c>
    </row>
    <row r="12" spans="1:16" ht="13.9" customHeight="1" x14ac:dyDescent="0.2">
      <c r="A12" s="3">
        <v>9</v>
      </c>
      <c r="B12" s="3" t="s">
        <v>20</v>
      </c>
      <c r="C12" s="4" t="s">
        <v>16</v>
      </c>
      <c r="D12" s="1">
        <v>4</v>
      </c>
      <c r="E12" s="1">
        <v>12.35</v>
      </c>
      <c r="F12" s="1">
        <v>4</v>
      </c>
      <c r="G12" s="1">
        <v>12.2</v>
      </c>
      <c r="H12" s="1">
        <v>4</v>
      </c>
      <c r="I12" s="1">
        <v>12.85</v>
      </c>
      <c r="J12" s="1">
        <v>4</v>
      </c>
      <c r="K12" s="1">
        <v>11</v>
      </c>
      <c r="L12" s="1">
        <v>4</v>
      </c>
      <c r="M12" s="1">
        <v>13.05</v>
      </c>
      <c r="N12" s="1">
        <f t="shared" si="0"/>
        <v>61.45</v>
      </c>
      <c r="O12" s="13">
        <f>RANK(N12,N4:N34,0)</f>
        <v>3</v>
      </c>
    </row>
    <row r="13" spans="1:16" ht="13.9" customHeight="1" x14ac:dyDescent="0.2">
      <c r="A13" s="3">
        <v>11</v>
      </c>
      <c r="B13" s="3" t="s">
        <v>22</v>
      </c>
      <c r="C13" s="4" t="s">
        <v>16</v>
      </c>
      <c r="D13" s="1">
        <v>4</v>
      </c>
      <c r="E13" s="1">
        <v>12.35</v>
      </c>
      <c r="F13" s="1">
        <v>4</v>
      </c>
      <c r="G13" s="1">
        <v>12.9</v>
      </c>
      <c r="H13" s="1">
        <v>4</v>
      </c>
      <c r="I13" s="1">
        <v>12.65</v>
      </c>
      <c r="J13" s="1">
        <v>4</v>
      </c>
      <c r="K13" s="1">
        <v>12</v>
      </c>
      <c r="L13" s="1">
        <v>4</v>
      </c>
      <c r="M13" s="1">
        <v>13.3</v>
      </c>
      <c r="N13" s="1">
        <f>E13+G13+I13+K13+M13</f>
        <v>63.2</v>
      </c>
      <c r="O13" s="11">
        <f>RANK(N13,N4:N34,0)</f>
        <v>1</v>
      </c>
    </row>
    <row r="14" spans="1:16" ht="13.9" customHeight="1" x14ac:dyDescent="0.2">
      <c r="A14" s="3"/>
      <c r="B14" s="3"/>
      <c r="C14" s="4" t="s">
        <v>23</v>
      </c>
      <c r="D14" s="1"/>
      <c r="E14" s="1">
        <f>SUMPRODUCT(LARGE(E9:E13,{1,2,3}))</f>
        <v>37.35</v>
      </c>
      <c r="F14" s="1"/>
      <c r="G14" s="1">
        <f>SUMPRODUCT(LARGE(G9:G13,{1,2,3}))</f>
        <v>38.299999999999997</v>
      </c>
      <c r="H14" s="1"/>
      <c r="I14" s="1">
        <f>SUMPRODUCT(LARGE(I9:I13,{1,2,3}))</f>
        <v>38.299999999999997</v>
      </c>
      <c r="J14" s="1"/>
      <c r="K14" s="1">
        <f>SUMPRODUCT(LARGE(K9:K13,{1,2,3}))</f>
        <v>34.950000000000003</v>
      </c>
      <c r="L14" s="1"/>
      <c r="M14" s="1">
        <f>SUMPRODUCT(LARGE(M9:M13,{1,2,3}))</f>
        <v>39.400000000000006</v>
      </c>
      <c r="O14" s="1"/>
      <c r="P14" s="11">
        <f>E14+G14+I14+K14+M14</f>
        <v>188.3</v>
      </c>
    </row>
    <row r="15" spans="1:16" x14ac:dyDescent="0.2">
      <c r="A15" s="3">
        <v>10</v>
      </c>
      <c r="B15" s="3" t="s">
        <v>21</v>
      </c>
      <c r="C15" s="4" t="s">
        <v>16</v>
      </c>
      <c r="D15" s="1">
        <v>4</v>
      </c>
      <c r="E15" s="1">
        <v>12.25</v>
      </c>
      <c r="F15" s="1">
        <v>3.5</v>
      </c>
      <c r="G15" s="1">
        <v>10.6</v>
      </c>
      <c r="H15" s="1">
        <v>1.5</v>
      </c>
      <c r="I15" s="1">
        <v>9.0500000000000007</v>
      </c>
      <c r="J15" s="1">
        <v>4</v>
      </c>
      <c r="K15" s="1">
        <v>10.8</v>
      </c>
      <c r="L15" s="1">
        <v>4</v>
      </c>
      <c r="M15" s="1">
        <v>12.4</v>
      </c>
      <c r="N15" s="1">
        <f>E15+G15+I15+K15+M15</f>
        <v>55.1</v>
      </c>
      <c r="O15" s="1">
        <f>RANK(N15,N4:N34,0)</f>
        <v>17</v>
      </c>
    </row>
    <row r="16" spans="1:16" ht="13.9" customHeight="1" x14ac:dyDescent="0.2">
      <c r="A16" s="3">
        <v>12</v>
      </c>
      <c r="B16" s="3" t="s">
        <v>24</v>
      </c>
      <c r="C16" s="4" t="s">
        <v>25</v>
      </c>
      <c r="D16" s="1">
        <v>4</v>
      </c>
      <c r="E16" s="1">
        <v>12.55</v>
      </c>
      <c r="F16" s="1">
        <v>4</v>
      </c>
      <c r="G16" s="1">
        <v>12.1</v>
      </c>
      <c r="H16" s="1">
        <v>3.5</v>
      </c>
      <c r="I16" s="1">
        <v>11.1</v>
      </c>
      <c r="J16" s="1">
        <v>3.5</v>
      </c>
      <c r="K16" s="1">
        <v>9.8000000000000007</v>
      </c>
      <c r="L16" s="1">
        <v>4</v>
      </c>
      <c r="M16" s="1">
        <v>9.75</v>
      </c>
      <c r="N16" s="1">
        <f t="shared" si="0"/>
        <v>55.3</v>
      </c>
      <c r="O16" s="1">
        <f>RANK(N16,N4:N34,0)</f>
        <v>16</v>
      </c>
    </row>
    <row r="17" spans="1:16" ht="13.9" customHeight="1" x14ac:dyDescent="0.2">
      <c r="A17" s="3">
        <v>13</v>
      </c>
      <c r="B17" s="3" t="s">
        <v>26</v>
      </c>
      <c r="C17" s="4" t="s">
        <v>25</v>
      </c>
      <c r="D17" s="1">
        <v>4</v>
      </c>
      <c r="E17" s="1">
        <v>12.7</v>
      </c>
      <c r="F17" s="1">
        <v>4</v>
      </c>
      <c r="G17" s="1">
        <v>11.95</v>
      </c>
      <c r="H17" s="1">
        <v>4</v>
      </c>
      <c r="I17" s="1">
        <v>11.85</v>
      </c>
      <c r="J17" s="1">
        <v>3.5</v>
      </c>
      <c r="K17" s="1">
        <v>11</v>
      </c>
      <c r="L17" s="1">
        <v>4</v>
      </c>
      <c r="M17" s="1">
        <v>11.6</v>
      </c>
      <c r="N17" s="1">
        <f t="shared" si="0"/>
        <v>59.1</v>
      </c>
      <c r="O17" s="1">
        <f>RANK(N17,N4:N34,0)</f>
        <v>9</v>
      </c>
    </row>
    <row r="18" spans="1:16" ht="13.9" customHeight="1" x14ac:dyDescent="0.2">
      <c r="A18" s="3">
        <v>14</v>
      </c>
      <c r="B18" s="6" t="s">
        <v>231</v>
      </c>
      <c r="C18" s="4" t="s">
        <v>25</v>
      </c>
      <c r="D18" s="1">
        <v>4</v>
      </c>
      <c r="E18" s="1">
        <v>12.25</v>
      </c>
      <c r="F18" s="1">
        <v>4</v>
      </c>
      <c r="G18" s="1">
        <v>12.1</v>
      </c>
      <c r="H18" s="1">
        <v>4</v>
      </c>
      <c r="I18" s="1">
        <v>12</v>
      </c>
      <c r="J18" s="1">
        <v>4</v>
      </c>
      <c r="K18" s="1">
        <v>11.15</v>
      </c>
      <c r="L18" s="1">
        <v>4</v>
      </c>
      <c r="M18" s="1">
        <v>11.55</v>
      </c>
      <c r="N18" s="1">
        <f t="shared" si="0"/>
        <v>59.05</v>
      </c>
      <c r="O18" s="1">
        <f>RANK(N18,N4:N34,0)</f>
        <v>11</v>
      </c>
    </row>
    <row r="19" spans="1:16" ht="13.9" customHeight="1" x14ac:dyDescent="0.2">
      <c r="A19" s="3"/>
      <c r="B19" s="3"/>
      <c r="C19" s="7" t="s">
        <v>28</v>
      </c>
      <c r="D19" s="1"/>
      <c r="E19" s="1">
        <f>SUMPRODUCT(LARGE(E16:E18,{1,2,3}))</f>
        <v>37.5</v>
      </c>
      <c r="F19" s="1"/>
      <c r="G19" s="1">
        <f>SUMPRODUCT(LARGE(G16:G18,{1,2,3}))</f>
        <v>36.15</v>
      </c>
      <c r="H19" s="1"/>
      <c r="I19" s="1">
        <f>SUMPRODUCT(LARGE(I16:I18,{1,2,3}))</f>
        <v>34.950000000000003</v>
      </c>
      <c r="J19" s="1"/>
      <c r="K19" s="1">
        <f>SUMPRODUCT(LARGE(K16:K18,{1,2,3}))</f>
        <v>31.95</v>
      </c>
      <c r="L19" s="1"/>
      <c r="M19" s="1">
        <f>SUMPRODUCT(LARGE(M16:M18,{1,2,3}))</f>
        <v>32.9</v>
      </c>
      <c r="O19" s="1"/>
      <c r="P19" s="14">
        <f>E19+G19+I19+K19+M19</f>
        <v>173.45000000000002</v>
      </c>
    </row>
    <row r="20" spans="1:16" ht="13.9" customHeight="1" x14ac:dyDescent="0.2">
      <c r="A20" s="3">
        <v>15</v>
      </c>
      <c r="B20" s="3" t="s">
        <v>29</v>
      </c>
      <c r="C20" s="4" t="s">
        <v>25</v>
      </c>
      <c r="D20" s="1">
        <v>4</v>
      </c>
      <c r="E20" s="3">
        <v>12.5</v>
      </c>
      <c r="F20" s="1">
        <v>4</v>
      </c>
      <c r="G20" s="1">
        <v>11.2</v>
      </c>
      <c r="H20" s="1">
        <v>3.5</v>
      </c>
      <c r="I20" s="1">
        <v>11.65</v>
      </c>
      <c r="J20" s="1">
        <v>4</v>
      </c>
      <c r="K20" s="1">
        <v>11.7</v>
      </c>
      <c r="L20" s="1">
        <v>4</v>
      </c>
      <c r="M20" s="1">
        <v>12.05</v>
      </c>
      <c r="N20" s="1">
        <f t="shared" si="0"/>
        <v>59.099999999999994</v>
      </c>
      <c r="O20" s="1">
        <f>RANK(N20,N4:N34,0)</f>
        <v>10</v>
      </c>
    </row>
    <row r="21" spans="1:16" ht="13.9" customHeight="1" x14ac:dyDescent="0.2">
      <c r="A21" s="3">
        <v>16</v>
      </c>
      <c r="B21" s="3" t="s">
        <v>30</v>
      </c>
      <c r="C21" s="4" t="s">
        <v>25</v>
      </c>
      <c r="D21" s="1">
        <v>4</v>
      </c>
      <c r="E21" s="3">
        <v>12.2</v>
      </c>
      <c r="F21" s="1">
        <v>4</v>
      </c>
      <c r="G21" s="1">
        <v>11.75</v>
      </c>
      <c r="H21" s="1">
        <v>4</v>
      </c>
      <c r="I21" s="1">
        <v>12.6</v>
      </c>
      <c r="J21" s="1">
        <v>3.5</v>
      </c>
      <c r="K21" s="1">
        <v>11.05</v>
      </c>
      <c r="L21" s="1">
        <v>4</v>
      </c>
      <c r="M21" s="1">
        <v>11.95</v>
      </c>
      <c r="N21" s="1">
        <f t="shared" si="0"/>
        <v>59.55</v>
      </c>
      <c r="O21" s="1">
        <f>RANK(N21,N4:N34,0)</f>
        <v>7</v>
      </c>
    </row>
    <row r="22" spans="1:16" ht="13.9" customHeight="1" x14ac:dyDescent="0.2">
      <c r="A22" s="3">
        <v>17</v>
      </c>
      <c r="B22" s="6" t="s">
        <v>27</v>
      </c>
      <c r="C22" s="4" t="s">
        <v>25</v>
      </c>
      <c r="D22" s="1">
        <v>4</v>
      </c>
      <c r="E22" s="6">
        <v>12.2</v>
      </c>
      <c r="F22" s="1">
        <v>4</v>
      </c>
      <c r="G22" s="1">
        <v>11.45</v>
      </c>
      <c r="H22" s="1">
        <v>3.5</v>
      </c>
      <c r="I22" s="1">
        <v>11.75</v>
      </c>
      <c r="J22" s="1">
        <v>4</v>
      </c>
      <c r="K22" s="1">
        <v>10.5</v>
      </c>
      <c r="L22" s="1">
        <v>4</v>
      </c>
      <c r="M22" s="1">
        <v>11.4</v>
      </c>
      <c r="N22" s="1">
        <f t="shared" si="0"/>
        <v>57.3</v>
      </c>
      <c r="O22" s="1">
        <f>RANK(N22,N4:N34,0)</f>
        <v>13</v>
      </c>
    </row>
    <row r="23" spans="1:16" ht="13.9" customHeight="1" x14ac:dyDescent="0.2">
      <c r="A23" s="3"/>
      <c r="B23" s="3"/>
      <c r="C23" s="7" t="s">
        <v>31</v>
      </c>
      <c r="D23" s="1"/>
      <c r="E23" s="1">
        <f>SUM(E20:E22)</f>
        <v>36.9</v>
      </c>
      <c r="F23" s="1"/>
      <c r="G23" s="1">
        <f>SUM(G20:G22)</f>
        <v>34.4</v>
      </c>
      <c r="H23" s="1"/>
      <c r="I23" s="1">
        <f>SUM(I20:I22)</f>
        <v>36</v>
      </c>
      <c r="J23" s="1"/>
      <c r="K23" s="1">
        <f>SUM(K20:K22)</f>
        <v>33.25</v>
      </c>
      <c r="L23" s="1"/>
      <c r="M23" s="1">
        <f>SUM(M20:M22)</f>
        <v>35.4</v>
      </c>
      <c r="O23" s="1"/>
      <c r="P23" s="13">
        <f>E23+G23+I23+K23+M23</f>
        <v>175.95000000000002</v>
      </c>
    </row>
    <row r="24" spans="1:16" ht="13.9" customHeight="1" x14ac:dyDescent="0.2">
      <c r="A24" s="3">
        <v>18</v>
      </c>
      <c r="B24" s="3" t="s">
        <v>32</v>
      </c>
      <c r="C24" s="4" t="s">
        <v>33</v>
      </c>
      <c r="D24" s="1">
        <v>4</v>
      </c>
      <c r="E24" s="1">
        <v>11.25</v>
      </c>
      <c r="F24" s="1">
        <v>4</v>
      </c>
      <c r="G24" s="1">
        <v>10.9</v>
      </c>
      <c r="H24" s="1">
        <v>4</v>
      </c>
      <c r="I24" s="1">
        <v>10.7</v>
      </c>
      <c r="J24" s="1">
        <v>3.5</v>
      </c>
      <c r="K24" s="1">
        <v>9.25</v>
      </c>
      <c r="L24" s="1">
        <v>3.5</v>
      </c>
      <c r="M24" s="1">
        <v>11.05</v>
      </c>
      <c r="N24" s="1">
        <f t="shared" si="0"/>
        <v>53.149999999999991</v>
      </c>
      <c r="O24" s="1">
        <f>RANK(N24,N4:N34,0)</f>
        <v>19</v>
      </c>
    </row>
    <row r="25" spans="1:16" s="9" customFormat="1" ht="13.9" customHeight="1" x14ac:dyDescent="0.2">
      <c r="A25" s="3">
        <v>19</v>
      </c>
      <c r="B25" s="3" t="s">
        <v>34</v>
      </c>
      <c r="C25" s="4" t="s">
        <v>33</v>
      </c>
      <c r="D25" s="8">
        <v>4</v>
      </c>
      <c r="E25" s="8">
        <v>12</v>
      </c>
      <c r="F25" s="8">
        <v>4</v>
      </c>
      <c r="G25" s="8">
        <v>10.95</v>
      </c>
      <c r="H25" s="8">
        <v>2</v>
      </c>
      <c r="I25" s="8">
        <v>8.15</v>
      </c>
      <c r="J25" s="8">
        <v>3.5</v>
      </c>
      <c r="K25" s="8">
        <v>7.8</v>
      </c>
      <c r="L25" s="8">
        <v>3</v>
      </c>
      <c r="M25" s="8">
        <v>8.85</v>
      </c>
      <c r="N25" s="1">
        <f t="shared" si="0"/>
        <v>47.75</v>
      </c>
      <c r="O25" s="1">
        <f>RANK(N25,N4:N34,0)</f>
        <v>24</v>
      </c>
    </row>
    <row r="26" spans="1:16" ht="13.9" customHeight="1" x14ac:dyDescent="0.2">
      <c r="A26" s="3">
        <v>20</v>
      </c>
      <c r="B26" s="3" t="s">
        <v>35</v>
      </c>
      <c r="C26" s="4" t="s">
        <v>33</v>
      </c>
      <c r="D26" s="1">
        <v>4</v>
      </c>
      <c r="E26" s="1">
        <v>11.85</v>
      </c>
      <c r="F26" s="1">
        <v>4</v>
      </c>
      <c r="G26" s="1">
        <v>11.15</v>
      </c>
      <c r="H26" s="1">
        <v>3.5</v>
      </c>
      <c r="I26" s="1">
        <v>10.199999999999999</v>
      </c>
      <c r="J26" s="1">
        <v>0.4</v>
      </c>
      <c r="K26" s="1">
        <v>1.1000000000000001</v>
      </c>
      <c r="L26" s="1">
        <v>2.5</v>
      </c>
      <c r="M26" s="1">
        <v>9.1999999999999993</v>
      </c>
      <c r="N26" s="1">
        <f t="shared" si="0"/>
        <v>43.5</v>
      </c>
      <c r="O26" s="1">
        <f>RANK(N26,N4:N34,0)</f>
        <v>25</v>
      </c>
    </row>
    <row r="27" spans="1:16" ht="13.9" customHeight="1" x14ac:dyDescent="0.2">
      <c r="A27" s="3">
        <v>21</v>
      </c>
      <c r="B27" s="3" t="s">
        <v>36</v>
      </c>
      <c r="C27" s="4" t="s">
        <v>33</v>
      </c>
      <c r="D27" s="1">
        <v>4</v>
      </c>
      <c r="E27" s="1">
        <v>11.85</v>
      </c>
      <c r="F27" s="1">
        <v>3.5</v>
      </c>
      <c r="G27" s="1">
        <v>9.6</v>
      </c>
      <c r="H27" s="1">
        <v>2.5</v>
      </c>
      <c r="I27" s="1">
        <v>9.1</v>
      </c>
      <c r="J27" s="1">
        <v>4</v>
      </c>
      <c r="K27" s="1">
        <v>7.85</v>
      </c>
      <c r="L27" s="1">
        <v>3.5</v>
      </c>
      <c r="M27" s="1">
        <v>9.75</v>
      </c>
      <c r="N27" s="1">
        <f t="shared" si="0"/>
        <v>48.15</v>
      </c>
      <c r="O27" s="1">
        <f>RANK(N27,N4:N34,0)</f>
        <v>23</v>
      </c>
    </row>
    <row r="28" spans="1:16" ht="13.9" customHeight="1" x14ac:dyDescent="0.2">
      <c r="A28" s="3"/>
      <c r="B28" s="3"/>
      <c r="C28" s="4" t="s">
        <v>37</v>
      </c>
      <c r="D28" s="1"/>
      <c r="E28" s="1">
        <f>SUMPRODUCT(LARGE(E24:E27,{1,2,3}))</f>
        <v>35.700000000000003</v>
      </c>
      <c r="F28" s="1"/>
      <c r="G28" s="1">
        <f>SUMPRODUCT(LARGE(G24:G27,{1,2,3}))</f>
        <v>33</v>
      </c>
      <c r="H28" s="1"/>
      <c r="I28" s="1">
        <f>SUMPRODUCT(LARGE(I24:I27,{1,2,3}))</f>
        <v>30</v>
      </c>
      <c r="J28" s="1"/>
      <c r="K28" s="1">
        <f>SUMPRODUCT(LARGE(K24:K27,{1,2,3}))</f>
        <v>24.900000000000002</v>
      </c>
      <c r="L28" s="1"/>
      <c r="M28" s="1">
        <f>SUMPRODUCT(LARGE(M24:M27,{1,2,3}))</f>
        <v>30</v>
      </c>
      <c r="O28" s="1"/>
      <c r="P28" s="14">
        <f>E28+G28+I28+K28+M28</f>
        <v>153.60000000000002</v>
      </c>
    </row>
    <row r="29" spans="1:16" ht="13.9" customHeight="1" x14ac:dyDescent="0.2">
      <c r="A29" s="3">
        <v>22</v>
      </c>
      <c r="B29" s="3" t="s">
        <v>38</v>
      </c>
      <c r="C29" s="4" t="s">
        <v>39</v>
      </c>
      <c r="D29" s="1">
        <v>4</v>
      </c>
      <c r="E29" s="1">
        <v>12</v>
      </c>
      <c r="F29" s="1">
        <v>4</v>
      </c>
      <c r="G29" s="1">
        <v>12.2</v>
      </c>
      <c r="H29" s="1">
        <v>4</v>
      </c>
      <c r="I29" s="1">
        <v>10.55</v>
      </c>
      <c r="J29" s="1">
        <v>4</v>
      </c>
      <c r="K29" s="1">
        <v>9.9499999999999993</v>
      </c>
      <c r="L29" s="1">
        <v>3.5</v>
      </c>
      <c r="M29" s="1">
        <v>9.6999999999999993</v>
      </c>
      <c r="N29" s="1">
        <f t="shared" si="0"/>
        <v>54.400000000000006</v>
      </c>
      <c r="O29" s="1">
        <f>RANK(N29,N4:N34,0)</f>
        <v>18</v>
      </c>
    </row>
    <row r="30" spans="1:16" ht="13.9" customHeight="1" x14ac:dyDescent="0.2">
      <c r="A30" s="3">
        <v>23</v>
      </c>
      <c r="B30" s="3" t="s">
        <v>232</v>
      </c>
      <c r="C30" s="4" t="s">
        <v>39</v>
      </c>
      <c r="D30" s="1">
        <v>4</v>
      </c>
      <c r="E30" s="1">
        <v>11.65</v>
      </c>
      <c r="F30" s="1">
        <v>4</v>
      </c>
      <c r="G30" s="1">
        <v>11.45</v>
      </c>
      <c r="H30" s="1">
        <v>3</v>
      </c>
      <c r="I30" s="1">
        <v>10.199999999999999</v>
      </c>
      <c r="J30" s="1">
        <v>4</v>
      </c>
      <c r="K30" s="1">
        <v>10.3</v>
      </c>
      <c r="L30" s="1">
        <v>3</v>
      </c>
      <c r="M30" s="1">
        <v>9.1</v>
      </c>
      <c r="N30" s="1">
        <f t="shared" si="0"/>
        <v>52.699999999999996</v>
      </c>
      <c r="O30" s="1">
        <f>RANK(N30,N4:N34,0)</f>
        <v>21</v>
      </c>
    </row>
    <row r="31" spans="1:16" ht="13.9" customHeight="1" x14ac:dyDescent="0.2">
      <c r="A31" s="3">
        <v>24</v>
      </c>
      <c r="B31" s="3" t="s">
        <v>40</v>
      </c>
      <c r="C31" s="4" t="s">
        <v>39</v>
      </c>
      <c r="D31" s="1">
        <v>4</v>
      </c>
      <c r="E31" s="1">
        <v>11.8</v>
      </c>
      <c r="F31" s="1">
        <v>4</v>
      </c>
      <c r="G31" s="1">
        <v>11.55</v>
      </c>
      <c r="H31" s="1">
        <v>3.5</v>
      </c>
      <c r="I31" s="1">
        <v>10.4</v>
      </c>
      <c r="J31" s="1">
        <v>1</v>
      </c>
      <c r="K31" s="1">
        <v>7.55</v>
      </c>
      <c r="L31" s="1">
        <v>3</v>
      </c>
      <c r="M31" s="1">
        <v>9.5500000000000007</v>
      </c>
      <c r="N31" s="1">
        <f t="shared" si="0"/>
        <v>50.849999999999994</v>
      </c>
      <c r="O31" s="1">
        <f>RANK(N31,N4:N34,0)</f>
        <v>22</v>
      </c>
    </row>
    <row r="32" spans="1:16" ht="13.9" customHeight="1" x14ac:dyDescent="0.2">
      <c r="A32" s="3"/>
      <c r="B32" s="3"/>
      <c r="C32" s="4" t="s">
        <v>37</v>
      </c>
      <c r="D32" s="1"/>
      <c r="E32" s="1">
        <f>SUM(E29:E31)</f>
        <v>35.450000000000003</v>
      </c>
      <c r="F32" s="1"/>
      <c r="G32" s="1">
        <f>SUM(G29:G31)</f>
        <v>35.200000000000003</v>
      </c>
      <c r="H32" s="1"/>
      <c r="I32" s="1">
        <f>SUM(I29:I31)</f>
        <v>31.15</v>
      </c>
      <c r="J32" s="1"/>
      <c r="K32" s="1">
        <f>SUM(K29:K31)</f>
        <v>27.8</v>
      </c>
      <c r="L32" s="1"/>
      <c r="M32" s="1">
        <f>SUM(M29:M31)</f>
        <v>28.349999999999998</v>
      </c>
      <c r="O32" s="1"/>
      <c r="P32" s="14">
        <f>E32+G32+I32+K32+M32</f>
        <v>157.95000000000002</v>
      </c>
    </row>
    <row r="33" spans="1:16" ht="13.9" customHeight="1" x14ac:dyDescent="0.2">
      <c r="A33" s="3">
        <v>25</v>
      </c>
      <c r="B33" s="3" t="s">
        <v>41</v>
      </c>
      <c r="C33" s="4" t="s">
        <v>42</v>
      </c>
      <c r="D33" s="1">
        <v>4</v>
      </c>
      <c r="E33" s="1">
        <v>12</v>
      </c>
      <c r="F33" s="1">
        <v>4</v>
      </c>
      <c r="G33" s="1">
        <v>11.35</v>
      </c>
      <c r="H33" s="1">
        <v>3.5</v>
      </c>
      <c r="I33" s="1">
        <v>11</v>
      </c>
      <c r="J33" s="1">
        <v>4</v>
      </c>
      <c r="K33" s="1">
        <v>11.05</v>
      </c>
      <c r="L33" s="1">
        <v>3.5</v>
      </c>
      <c r="M33" s="1">
        <v>11.35</v>
      </c>
      <c r="N33" s="1">
        <f t="shared" si="0"/>
        <v>56.750000000000007</v>
      </c>
      <c r="O33" s="1">
        <f>RANK(N33,N4:N34,0)</f>
        <v>15</v>
      </c>
    </row>
    <row r="34" spans="1:16" ht="13.9" customHeight="1" x14ac:dyDescent="0.2">
      <c r="A34" s="3">
        <v>26</v>
      </c>
      <c r="B34" s="3" t="s">
        <v>43</v>
      </c>
      <c r="C34" s="4" t="s">
        <v>42</v>
      </c>
      <c r="D34" s="1">
        <v>4</v>
      </c>
      <c r="E34" s="1">
        <v>12.25</v>
      </c>
      <c r="F34" s="1">
        <v>4</v>
      </c>
      <c r="G34" s="1">
        <v>12.05</v>
      </c>
      <c r="H34" s="1">
        <v>3.5</v>
      </c>
      <c r="I34" s="1">
        <v>11.35</v>
      </c>
      <c r="J34" s="1">
        <v>4</v>
      </c>
      <c r="K34" s="1">
        <v>11.2</v>
      </c>
      <c r="L34" s="1">
        <v>4</v>
      </c>
      <c r="M34" s="1">
        <v>12.3</v>
      </c>
      <c r="N34" s="1">
        <f t="shared" si="0"/>
        <v>59.149999999999991</v>
      </c>
      <c r="O34" s="1">
        <f>RANK(N34,N4:N34,0)</f>
        <v>8</v>
      </c>
    </row>
    <row r="35" spans="1:16" ht="13.9" customHeight="1" x14ac:dyDescent="0.2">
      <c r="A35" s="20" t="s">
        <v>44</v>
      </c>
      <c r="B35" s="21"/>
      <c r="C35" s="21"/>
      <c r="D35" s="1" t="s">
        <v>1</v>
      </c>
      <c r="E35" s="1" t="s">
        <v>2</v>
      </c>
      <c r="F35" s="1" t="s">
        <v>1</v>
      </c>
      <c r="G35" s="1" t="s">
        <v>3</v>
      </c>
      <c r="H35" s="1" t="s">
        <v>1</v>
      </c>
      <c r="I35" s="1" t="s">
        <v>4</v>
      </c>
      <c r="J35" s="1" t="s">
        <v>1</v>
      </c>
      <c r="K35" s="1" t="s">
        <v>5</v>
      </c>
      <c r="L35" s="1" t="s">
        <v>1</v>
      </c>
      <c r="M35" s="1" t="s">
        <v>6</v>
      </c>
      <c r="N35" s="1" t="s">
        <v>7</v>
      </c>
      <c r="O35" s="1" t="s">
        <v>8</v>
      </c>
    </row>
    <row r="36" spans="1:16" ht="13.9" customHeight="1" x14ac:dyDescent="0.2">
      <c r="A36" s="3">
        <v>27</v>
      </c>
      <c r="B36" s="3" t="s">
        <v>45</v>
      </c>
      <c r="C36" s="4" t="s">
        <v>46</v>
      </c>
      <c r="D36" s="1">
        <v>4</v>
      </c>
      <c r="E36" s="1">
        <v>13.05</v>
      </c>
      <c r="F36" s="1">
        <v>4</v>
      </c>
      <c r="G36" s="1">
        <v>12.9</v>
      </c>
      <c r="H36" s="1">
        <v>4</v>
      </c>
      <c r="I36" s="1">
        <v>12.75</v>
      </c>
      <c r="J36" s="1">
        <v>4</v>
      </c>
      <c r="K36" s="1">
        <v>12.55</v>
      </c>
      <c r="L36" s="1">
        <v>3.5</v>
      </c>
      <c r="M36" s="1">
        <v>8.6</v>
      </c>
      <c r="N36" s="1">
        <f t="shared" si="0"/>
        <v>59.85</v>
      </c>
      <c r="O36" s="1"/>
    </row>
    <row r="37" spans="1:16" ht="13.9" customHeight="1" x14ac:dyDescent="0.2">
      <c r="A37" s="3">
        <v>28</v>
      </c>
      <c r="B37" s="3" t="s">
        <v>47</v>
      </c>
      <c r="C37" s="4" t="s">
        <v>46</v>
      </c>
      <c r="D37" s="1">
        <v>4</v>
      </c>
      <c r="E37" s="1">
        <v>12.7</v>
      </c>
      <c r="F37" s="1">
        <v>4</v>
      </c>
      <c r="G37" s="1">
        <v>12.4</v>
      </c>
      <c r="H37" s="1">
        <v>4</v>
      </c>
      <c r="I37" s="1">
        <v>13.05</v>
      </c>
      <c r="J37" s="1">
        <v>4</v>
      </c>
      <c r="K37" s="1">
        <v>12.4</v>
      </c>
      <c r="L37" s="1">
        <v>3.5</v>
      </c>
      <c r="M37" s="1">
        <v>10.35</v>
      </c>
      <c r="N37" s="1">
        <f t="shared" si="0"/>
        <v>60.900000000000006</v>
      </c>
      <c r="O37" s="1">
        <v>5</v>
      </c>
    </row>
    <row r="38" spans="1:16" ht="13.9" customHeight="1" x14ac:dyDescent="0.2">
      <c r="A38" s="3">
        <v>29</v>
      </c>
      <c r="B38" s="3" t="s">
        <v>48</v>
      </c>
      <c r="C38" s="4" t="s">
        <v>46</v>
      </c>
      <c r="D38" s="1">
        <v>4</v>
      </c>
      <c r="E38" s="1">
        <v>12.35</v>
      </c>
      <c r="F38" s="1">
        <v>4</v>
      </c>
      <c r="G38" s="1">
        <v>12.5</v>
      </c>
      <c r="H38" s="1">
        <v>4</v>
      </c>
      <c r="I38" s="1">
        <v>11.45</v>
      </c>
      <c r="J38" s="1">
        <v>4</v>
      </c>
      <c r="K38" s="1">
        <v>12.55</v>
      </c>
      <c r="L38" s="1">
        <v>4</v>
      </c>
      <c r="M38" s="1">
        <v>11.65</v>
      </c>
      <c r="N38" s="1">
        <f t="shared" si="0"/>
        <v>60.499999999999993</v>
      </c>
      <c r="O38" s="1"/>
    </row>
    <row r="39" spans="1:16" ht="13.9" customHeight="1" x14ac:dyDescent="0.2">
      <c r="A39" s="3">
        <v>30</v>
      </c>
      <c r="B39" s="3" t="s">
        <v>49</v>
      </c>
      <c r="C39" s="4" t="s">
        <v>46</v>
      </c>
      <c r="D39" s="1">
        <v>4</v>
      </c>
      <c r="E39" s="1">
        <v>12.4</v>
      </c>
      <c r="F39" s="1">
        <v>4</v>
      </c>
      <c r="G39" s="1">
        <v>12.75</v>
      </c>
      <c r="H39" s="1">
        <v>4</v>
      </c>
      <c r="I39" s="1">
        <v>12.9</v>
      </c>
      <c r="J39" s="1">
        <v>4</v>
      </c>
      <c r="K39" s="1">
        <v>12.65</v>
      </c>
      <c r="L39" s="1">
        <v>3.5</v>
      </c>
      <c r="M39" s="1">
        <v>8.6999999999999993</v>
      </c>
      <c r="N39" s="1">
        <f t="shared" si="0"/>
        <v>59.399999999999991</v>
      </c>
      <c r="O39" s="1"/>
    </row>
    <row r="40" spans="1:16" ht="13.9" customHeight="1" x14ac:dyDescent="0.2">
      <c r="A40" s="3">
        <v>31</v>
      </c>
      <c r="B40" s="3" t="s">
        <v>50</v>
      </c>
      <c r="C40" s="4" t="s">
        <v>46</v>
      </c>
      <c r="D40" s="1">
        <v>4</v>
      </c>
      <c r="E40" s="1">
        <v>12.4</v>
      </c>
      <c r="F40" s="1">
        <v>4</v>
      </c>
      <c r="G40" s="1">
        <v>12.5</v>
      </c>
      <c r="H40" s="1">
        <v>4</v>
      </c>
      <c r="I40" s="1">
        <v>13.05</v>
      </c>
      <c r="J40" s="1">
        <v>4</v>
      </c>
      <c r="K40" s="1">
        <v>12.3</v>
      </c>
      <c r="L40" s="1">
        <v>4</v>
      </c>
      <c r="M40" s="1">
        <v>11.85</v>
      </c>
      <c r="N40" s="1">
        <f t="shared" si="0"/>
        <v>62.1</v>
      </c>
      <c r="O40" s="1">
        <v>2</v>
      </c>
    </row>
    <row r="41" spans="1:16" ht="13.9" customHeight="1" x14ac:dyDescent="0.2">
      <c r="A41" s="3"/>
      <c r="B41" s="3"/>
      <c r="C41" s="4" t="s">
        <v>19</v>
      </c>
      <c r="D41" s="1"/>
      <c r="E41" s="1">
        <f>SUMPRODUCT(LARGE(E36:E40,{1,2,3}))</f>
        <v>38.15</v>
      </c>
      <c r="F41" s="1"/>
      <c r="G41" s="1">
        <f>SUMPRODUCT(LARGE(G36:G40,{1,2,3}))</f>
        <v>38.15</v>
      </c>
      <c r="H41" s="1"/>
      <c r="I41" s="1">
        <f>SUMPRODUCT(LARGE(I36:I40,{1,2,3}))</f>
        <v>39</v>
      </c>
      <c r="J41" s="1"/>
      <c r="K41" s="1">
        <f>SUMPRODUCT(LARGE(K36:K40,{1,2,3}))</f>
        <v>37.75</v>
      </c>
      <c r="L41" s="1"/>
      <c r="M41" s="1">
        <f>SUMPRODUCT(LARGE(M36:M40,{1,2,3}))</f>
        <v>33.85</v>
      </c>
      <c r="N41" s="15"/>
      <c r="O41" s="1"/>
      <c r="P41" s="11">
        <f>E41+G41+I41+K41+M41</f>
        <v>186.9</v>
      </c>
    </row>
    <row r="42" spans="1:16" ht="13.9" customHeight="1" x14ac:dyDescent="0.2">
      <c r="A42" s="3">
        <v>32</v>
      </c>
      <c r="B42" s="3" t="s">
        <v>51</v>
      </c>
      <c r="C42" s="4" t="s">
        <v>46</v>
      </c>
      <c r="D42" s="1">
        <v>4</v>
      </c>
      <c r="E42" s="1">
        <v>12.35</v>
      </c>
      <c r="F42" s="1">
        <v>4</v>
      </c>
      <c r="G42" s="1">
        <v>11.15</v>
      </c>
      <c r="H42" s="1">
        <v>4</v>
      </c>
      <c r="I42" s="1">
        <v>12.4</v>
      </c>
      <c r="J42" s="1">
        <v>0</v>
      </c>
      <c r="K42" s="1">
        <v>0</v>
      </c>
      <c r="L42" s="1">
        <v>3.5</v>
      </c>
      <c r="M42" s="1">
        <v>9.9499999999999993</v>
      </c>
      <c r="N42" s="1">
        <f t="shared" si="0"/>
        <v>45.849999999999994</v>
      </c>
      <c r="O42" s="1"/>
    </row>
    <row r="43" spans="1:16" ht="13.9" customHeight="1" x14ac:dyDescent="0.2">
      <c r="A43" s="3">
        <v>33</v>
      </c>
      <c r="B43" s="3" t="s">
        <v>52</v>
      </c>
      <c r="C43" s="4" t="s">
        <v>46</v>
      </c>
      <c r="D43" s="1">
        <v>4</v>
      </c>
      <c r="E43" s="1">
        <v>12.6</v>
      </c>
      <c r="F43" s="1">
        <v>4</v>
      </c>
      <c r="G43" s="1">
        <v>12.1</v>
      </c>
      <c r="H43" s="1">
        <v>4</v>
      </c>
      <c r="I43" s="1">
        <v>12.2</v>
      </c>
      <c r="J43" s="1">
        <v>4</v>
      </c>
      <c r="K43" s="1">
        <v>11.05</v>
      </c>
      <c r="L43" s="1">
        <v>4</v>
      </c>
      <c r="M43" s="1">
        <v>11.6</v>
      </c>
      <c r="N43" s="1">
        <f t="shared" si="0"/>
        <v>59.550000000000004</v>
      </c>
      <c r="O43" s="1"/>
    </row>
    <row r="44" spans="1:16" ht="13.9" customHeight="1" x14ac:dyDescent="0.2">
      <c r="A44" s="3">
        <v>34</v>
      </c>
      <c r="B44" s="3" t="s">
        <v>53</v>
      </c>
      <c r="C44" s="4" t="s">
        <v>46</v>
      </c>
      <c r="D44" s="1">
        <v>4</v>
      </c>
      <c r="E44" s="1">
        <v>12.55</v>
      </c>
      <c r="F44" s="1">
        <v>4</v>
      </c>
      <c r="G44" s="1">
        <v>12.15</v>
      </c>
      <c r="H44" s="1">
        <v>4</v>
      </c>
      <c r="I44" s="1">
        <v>13.1</v>
      </c>
      <c r="J44" s="1">
        <v>4</v>
      </c>
      <c r="K44" s="1">
        <v>11.25</v>
      </c>
      <c r="L44" s="1">
        <v>4</v>
      </c>
      <c r="M44" s="1">
        <v>11.3</v>
      </c>
      <c r="N44" s="1">
        <f t="shared" si="0"/>
        <v>60.350000000000009</v>
      </c>
      <c r="O44" s="1"/>
    </row>
    <row r="45" spans="1:16" ht="13.9" customHeight="1" x14ac:dyDescent="0.2">
      <c r="A45" s="3">
        <v>35</v>
      </c>
      <c r="B45" s="3" t="s">
        <v>54</v>
      </c>
      <c r="C45" s="4" t="s">
        <v>46</v>
      </c>
      <c r="D45" s="1">
        <v>4</v>
      </c>
      <c r="E45" s="1">
        <v>12.65</v>
      </c>
      <c r="F45" s="1">
        <v>4</v>
      </c>
      <c r="G45" s="1">
        <v>12.45</v>
      </c>
      <c r="H45" s="1">
        <v>4</v>
      </c>
      <c r="I45" s="1">
        <v>12.95</v>
      </c>
      <c r="J45" s="1">
        <v>4</v>
      </c>
      <c r="K45" s="1">
        <v>12.25</v>
      </c>
      <c r="L45" s="1">
        <v>4</v>
      </c>
      <c r="M45" s="1">
        <v>12.4</v>
      </c>
      <c r="N45" s="1">
        <f t="shared" si="0"/>
        <v>62.699999999999996</v>
      </c>
      <c r="O45" s="1">
        <v>1</v>
      </c>
    </row>
    <row r="46" spans="1:16" ht="13.9" customHeight="1" x14ac:dyDescent="0.2">
      <c r="A46" s="3"/>
      <c r="B46" s="3"/>
      <c r="C46" s="4" t="s">
        <v>23</v>
      </c>
      <c r="D46" s="1"/>
      <c r="E46" s="1">
        <f>SUMPRODUCT(LARGE(E42:E45,{1,2,3}))</f>
        <v>37.799999999999997</v>
      </c>
      <c r="F46" s="1"/>
      <c r="G46" s="1">
        <f>SUMPRODUCT(LARGE(G42:G45,{1,2,3}))</f>
        <v>36.700000000000003</v>
      </c>
      <c r="H46" s="1"/>
      <c r="I46" s="1">
        <f>SUMPRODUCT(LARGE(I42:I45,{1,2,3}))</f>
        <v>38.449999999999996</v>
      </c>
      <c r="J46" s="1"/>
      <c r="K46" s="1">
        <f>SUMPRODUCT(LARGE(K42:K45,{1,2,3}))</f>
        <v>34.549999999999997</v>
      </c>
      <c r="L46" s="1"/>
      <c r="M46" s="1">
        <f>SUMPRODUCT(LARGE(M42:M45,{1,2,3}))</f>
        <v>35.299999999999997</v>
      </c>
      <c r="N46" s="15"/>
      <c r="O46" s="1"/>
      <c r="P46" s="14">
        <f>E46+G46+I46+K46+M46</f>
        <v>182.8</v>
      </c>
    </row>
    <row r="47" spans="1:16" ht="13.9" customHeight="1" x14ac:dyDescent="0.2">
      <c r="A47" s="3">
        <v>36</v>
      </c>
      <c r="B47" s="3" t="s">
        <v>55</v>
      </c>
      <c r="C47" s="4" t="s">
        <v>56</v>
      </c>
      <c r="D47" s="1">
        <v>4</v>
      </c>
      <c r="E47" s="1">
        <v>12.7</v>
      </c>
      <c r="F47" s="1">
        <v>4</v>
      </c>
      <c r="G47" s="1">
        <v>12.95</v>
      </c>
      <c r="H47" s="1">
        <v>3.5</v>
      </c>
      <c r="I47" s="1">
        <v>11.9</v>
      </c>
      <c r="J47" s="1">
        <v>4</v>
      </c>
      <c r="K47" s="1">
        <v>12.15</v>
      </c>
      <c r="L47" s="1">
        <v>4</v>
      </c>
      <c r="M47" s="1">
        <v>12.1</v>
      </c>
      <c r="N47" s="1">
        <f t="shared" si="0"/>
        <v>61.8</v>
      </c>
      <c r="O47" s="1">
        <v>4</v>
      </c>
    </row>
    <row r="48" spans="1:16" ht="13.9" customHeight="1" x14ac:dyDescent="0.2">
      <c r="A48" s="3">
        <v>37</v>
      </c>
      <c r="B48" s="3" t="s">
        <v>57</v>
      </c>
      <c r="C48" s="4" t="s">
        <v>56</v>
      </c>
      <c r="D48" s="1">
        <v>4</v>
      </c>
      <c r="E48" s="1">
        <v>12.5</v>
      </c>
      <c r="F48" s="1">
        <v>4</v>
      </c>
      <c r="G48" s="1">
        <v>10.9</v>
      </c>
      <c r="H48" s="1">
        <v>4</v>
      </c>
      <c r="I48" s="1">
        <v>11.85</v>
      </c>
      <c r="J48" s="1">
        <v>4</v>
      </c>
      <c r="K48" s="1">
        <v>10.75</v>
      </c>
      <c r="L48" s="1">
        <v>3.5</v>
      </c>
      <c r="M48" s="1">
        <v>11.7</v>
      </c>
      <c r="N48" s="1">
        <f t="shared" si="0"/>
        <v>57.7</v>
      </c>
      <c r="O48" s="1"/>
    </row>
    <row r="49" spans="1:16" ht="13.9" customHeight="1" x14ac:dyDescent="0.2">
      <c r="A49" s="3">
        <v>38</v>
      </c>
      <c r="B49" s="3" t="s">
        <v>58</v>
      </c>
      <c r="C49" s="4" t="s">
        <v>56</v>
      </c>
      <c r="D49" s="1">
        <v>4</v>
      </c>
      <c r="E49" s="1">
        <v>12.4</v>
      </c>
      <c r="F49" s="1">
        <v>4</v>
      </c>
      <c r="G49" s="1">
        <v>12.5</v>
      </c>
      <c r="H49" s="1">
        <v>4</v>
      </c>
      <c r="I49" s="1">
        <v>12.75</v>
      </c>
      <c r="J49" s="1">
        <v>1</v>
      </c>
      <c r="K49" s="1">
        <v>8.5</v>
      </c>
      <c r="L49" s="1">
        <v>3.5</v>
      </c>
      <c r="M49" s="1">
        <v>10.25</v>
      </c>
      <c r="N49" s="1">
        <f t="shared" si="0"/>
        <v>56.4</v>
      </c>
      <c r="O49" s="1"/>
    </row>
    <row r="50" spans="1:16" ht="13.9" customHeight="1" x14ac:dyDescent="0.2">
      <c r="A50" s="3"/>
      <c r="B50" s="3"/>
      <c r="C50" s="4" t="s">
        <v>14</v>
      </c>
      <c r="D50" s="1"/>
      <c r="E50" s="1">
        <f>SUM(E47:E49)</f>
        <v>37.6</v>
      </c>
      <c r="F50" s="1"/>
      <c r="G50" s="1">
        <f>SUM(G47:G49)</f>
        <v>36.35</v>
      </c>
      <c r="H50" s="1"/>
      <c r="I50" s="1">
        <f>SUM(I47:I49)</f>
        <v>36.5</v>
      </c>
      <c r="J50" s="1"/>
      <c r="K50" s="1">
        <f>SUM(K47:K49)</f>
        <v>31.4</v>
      </c>
      <c r="L50" s="1"/>
      <c r="M50" s="1">
        <f>SUM(M47:M49)</f>
        <v>34.049999999999997</v>
      </c>
      <c r="N50" s="15"/>
      <c r="O50" s="1"/>
      <c r="P50" s="13">
        <f>E50+G50+I50+K50+M50</f>
        <v>175.89999999999998</v>
      </c>
    </row>
    <row r="51" spans="1:16" ht="13.9" customHeight="1" x14ac:dyDescent="0.2">
      <c r="A51" s="3">
        <v>39</v>
      </c>
      <c r="B51" s="3" t="s">
        <v>59</v>
      </c>
      <c r="C51" s="4" t="s">
        <v>60</v>
      </c>
      <c r="D51" s="1">
        <v>4</v>
      </c>
      <c r="E51" s="1">
        <v>12.5</v>
      </c>
      <c r="F51" s="1">
        <v>4</v>
      </c>
      <c r="G51" s="1">
        <v>11.85</v>
      </c>
      <c r="H51" s="1">
        <v>4</v>
      </c>
      <c r="I51" s="1">
        <v>12.75</v>
      </c>
      <c r="J51" s="1">
        <v>4</v>
      </c>
      <c r="K51" s="1">
        <v>12.55</v>
      </c>
      <c r="L51" s="1">
        <v>4</v>
      </c>
      <c r="M51" s="1">
        <v>10.9</v>
      </c>
      <c r="N51" s="1">
        <f t="shared" si="0"/>
        <v>60.550000000000004</v>
      </c>
      <c r="O51" s="1">
        <v>6</v>
      </c>
    </row>
    <row r="52" spans="1:16" ht="13.9" customHeight="1" x14ac:dyDescent="0.2">
      <c r="A52" s="3">
        <v>40</v>
      </c>
      <c r="B52" s="3" t="s">
        <v>61</v>
      </c>
      <c r="C52" s="4" t="s">
        <v>60</v>
      </c>
      <c r="D52" s="1">
        <v>4</v>
      </c>
      <c r="E52" s="1">
        <v>12.3</v>
      </c>
      <c r="F52" s="1">
        <v>4</v>
      </c>
      <c r="G52" s="1">
        <v>10.199999999999999</v>
      </c>
      <c r="H52" s="1">
        <v>4</v>
      </c>
      <c r="I52" s="1">
        <v>12.6</v>
      </c>
      <c r="J52" s="1">
        <v>4</v>
      </c>
      <c r="K52" s="1">
        <v>11.3</v>
      </c>
      <c r="L52" s="1">
        <v>4</v>
      </c>
      <c r="M52" s="1">
        <v>11.3</v>
      </c>
      <c r="N52" s="1">
        <f t="shared" si="0"/>
        <v>57.7</v>
      </c>
      <c r="O52" s="1"/>
    </row>
    <row r="53" spans="1:16" ht="13.9" customHeight="1" x14ac:dyDescent="0.2">
      <c r="A53" s="3">
        <v>41</v>
      </c>
      <c r="B53" s="3" t="s">
        <v>62</v>
      </c>
      <c r="C53" s="4" t="s">
        <v>60</v>
      </c>
      <c r="D53" s="1">
        <v>4</v>
      </c>
      <c r="E53" s="1">
        <v>12.15</v>
      </c>
      <c r="F53" s="1">
        <v>4</v>
      </c>
      <c r="G53" s="1">
        <v>12.2</v>
      </c>
      <c r="H53" s="1">
        <v>4</v>
      </c>
      <c r="I53" s="1">
        <v>11.45</v>
      </c>
      <c r="J53" s="1">
        <v>4</v>
      </c>
      <c r="K53" s="1">
        <v>11.15</v>
      </c>
      <c r="L53" s="1">
        <v>4</v>
      </c>
      <c r="M53" s="1">
        <v>10.6</v>
      </c>
      <c r="N53" s="1">
        <f t="shared" si="0"/>
        <v>57.55</v>
      </c>
      <c r="O53" s="1"/>
    </row>
    <row r="54" spans="1:16" ht="13.9" customHeight="1" x14ac:dyDescent="0.2">
      <c r="A54" s="3"/>
      <c r="B54" s="3"/>
      <c r="C54" s="4" t="s">
        <v>63</v>
      </c>
      <c r="D54" s="1"/>
      <c r="E54" s="1">
        <f>SUM(E51:E53)</f>
        <v>36.950000000000003</v>
      </c>
      <c r="F54" s="1"/>
      <c r="G54" s="1">
        <f>SUM(G51:G53)</f>
        <v>34.25</v>
      </c>
      <c r="H54" s="1"/>
      <c r="I54" s="1">
        <f>SUM(I51:I53)</f>
        <v>36.799999999999997</v>
      </c>
      <c r="J54" s="1"/>
      <c r="K54" s="1">
        <f>SUM(K51:K53)</f>
        <v>35</v>
      </c>
      <c r="L54" s="1"/>
      <c r="M54" s="1">
        <f>SUM(M51:M53)</f>
        <v>32.800000000000004</v>
      </c>
      <c r="N54" s="15"/>
      <c r="O54" s="1"/>
      <c r="P54" s="14">
        <f>E54+G54+I54+K54+M54</f>
        <v>175.8</v>
      </c>
    </row>
    <row r="55" spans="1:16" ht="13.9" customHeight="1" x14ac:dyDescent="0.2">
      <c r="A55" s="3">
        <v>42</v>
      </c>
      <c r="B55" s="3" t="s">
        <v>64</v>
      </c>
      <c r="C55" s="4" t="s">
        <v>10</v>
      </c>
      <c r="D55" s="1">
        <v>4</v>
      </c>
      <c r="E55" s="1">
        <v>12.95</v>
      </c>
      <c r="F55" s="1">
        <v>4</v>
      </c>
      <c r="G55" s="1">
        <v>11.9</v>
      </c>
      <c r="H55" s="1">
        <v>4</v>
      </c>
      <c r="I55" s="1">
        <v>12.3</v>
      </c>
      <c r="J55" s="1">
        <v>4</v>
      </c>
      <c r="K55" s="1">
        <v>11.95</v>
      </c>
      <c r="L55" s="1">
        <v>4</v>
      </c>
      <c r="M55" s="1">
        <v>12.9</v>
      </c>
      <c r="N55" s="1">
        <f t="shared" si="0"/>
        <v>62.000000000000007</v>
      </c>
      <c r="O55" s="1">
        <v>3</v>
      </c>
    </row>
    <row r="56" spans="1:16" ht="13.9" customHeight="1" x14ac:dyDescent="0.2">
      <c r="A56" s="3">
        <v>43</v>
      </c>
      <c r="B56" s="3" t="s">
        <v>65</v>
      </c>
      <c r="C56" s="4" t="s">
        <v>66</v>
      </c>
      <c r="D56" s="1">
        <v>4</v>
      </c>
      <c r="E56" s="1">
        <v>11.65</v>
      </c>
      <c r="F56" s="1">
        <v>4</v>
      </c>
      <c r="G56" s="1">
        <v>9</v>
      </c>
      <c r="H56" s="1">
        <v>3.5</v>
      </c>
      <c r="I56" s="1">
        <v>11.35</v>
      </c>
      <c r="J56" s="1">
        <v>1.5</v>
      </c>
      <c r="K56" s="1">
        <v>8.6</v>
      </c>
      <c r="L56" s="1">
        <v>4</v>
      </c>
      <c r="M56" s="1">
        <v>10.5</v>
      </c>
      <c r="N56" s="1">
        <f t="shared" si="0"/>
        <v>51.1</v>
      </c>
      <c r="O56" s="1"/>
    </row>
    <row r="57" spans="1:16" ht="13.9" customHeight="1" x14ac:dyDescent="0.2">
      <c r="A57" s="3">
        <v>44</v>
      </c>
      <c r="B57" s="3" t="s">
        <v>67</v>
      </c>
      <c r="C57" s="4" t="s">
        <v>66</v>
      </c>
      <c r="D57" s="1">
        <v>4</v>
      </c>
      <c r="E57" s="1">
        <v>11.7</v>
      </c>
      <c r="F57" s="1">
        <v>4</v>
      </c>
      <c r="G57" s="1">
        <v>9.6</v>
      </c>
      <c r="H57" s="1">
        <v>4</v>
      </c>
      <c r="I57" s="1">
        <v>11.7</v>
      </c>
      <c r="J57" s="1">
        <v>4</v>
      </c>
      <c r="K57" s="1">
        <v>10.4</v>
      </c>
      <c r="L57" s="1">
        <v>4</v>
      </c>
      <c r="M57" s="1">
        <v>10.25</v>
      </c>
      <c r="N57" s="1">
        <f t="shared" si="0"/>
        <v>53.65</v>
      </c>
      <c r="O57" s="1"/>
    </row>
    <row r="58" spans="1:16" ht="13.9" customHeight="1" x14ac:dyDescent="0.2">
      <c r="A58" s="3">
        <v>45</v>
      </c>
      <c r="B58" s="3" t="s">
        <v>68</v>
      </c>
      <c r="C58" s="4" t="s">
        <v>39</v>
      </c>
      <c r="D58" s="1">
        <v>4</v>
      </c>
      <c r="E58" s="1">
        <v>12.25</v>
      </c>
      <c r="F58" s="1">
        <v>4</v>
      </c>
      <c r="G58" s="1">
        <v>10.8</v>
      </c>
      <c r="H58" s="1">
        <v>4</v>
      </c>
      <c r="I58" s="1">
        <v>12</v>
      </c>
      <c r="J58" s="1">
        <v>4</v>
      </c>
      <c r="K58" s="1">
        <v>11.4</v>
      </c>
      <c r="L58" s="1">
        <v>3.5</v>
      </c>
      <c r="M58" s="1">
        <v>9.8000000000000007</v>
      </c>
      <c r="N58" s="1">
        <f t="shared" si="0"/>
        <v>56.25</v>
      </c>
      <c r="O58" s="1"/>
    </row>
    <row r="59" spans="1:16" ht="13.9" customHeight="1" x14ac:dyDescent="0.2">
      <c r="A59" s="3">
        <v>46</v>
      </c>
      <c r="B59" s="3" t="s">
        <v>69</v>
      </c>
      <c r="C59" s="4" t="s">
        <v>39</v>
      </c>
      <c r="D59" s="1">
        <v>4</v>
      </c>
      <c r="E59" s="1">
        <v>11.9</v>
      </c>
      <c r="F59" s="1">
        <v>4</v>
      </c>
      <c r="G59" s="1">
        <v>8.9</v>
      </c>
      <c r="H59" s="1">
        <v>4</v>
      </c>
      <c r="I59" s="1">
        <v>11.2</v>
      </c>
      <c r="J59" s="1">
        <v>4</v>
      </c>
      <c r="K59" s="1">
        <v>10.65</v>
      </c>
      <c r="L59" s="1">
        <v>3.5</v>
      </c>
      <c r="M59" s="1">
        <v>7.25</v>
      </c>
      <c r="N59" s="1">
        <f t="shared" si="0"/>
        <v>49.9</v>
      </c>
      <c r="O59" s="1"/>
    </row>
    <row r="60" spans="1:16" ht="13.9" customHeight="1" x14ac:dyDescent="0.2">
      <c r="A60" s="20" t="s">
        <v>70</v>
      </c>
      <c r="B60" s="21"/>
      <c r="C60" s="21"/>
      <c r="D60" s="1" t="s">
        <v>1</v>
      </c>
      <c r="E60" s="1" t="s">
        <v>2</v>
      </c>
      <c r="F60" s="1" t="s">
        <v>1</v>
      </c>
      <c r="G60" s="1" t="s">
        <v>3</v>
      </c>
      <c r="H60" s="1" t="s">
        <v>1</v>
      </c>
      <c r="I60" s="1" t="s">
        <v>4</v>
      </c>
      <c r="J60" s="1" t="s">
        <v>1</v>
      </c>
      <c r="K60" s="1" t="s">
        <v>5</v>
      </c>
      <c r="L60" s="1" t="s">
        <v>1</v>
      </c>
      <c r="M60" s="1" t="s">
        <v>6</v>
      </c>
      <c r="N60" s="1" t="s">
        <v>7</v>
      </c>
      <c r="O60" s="1" t="s">
        <v>8</v>
      </c>
    </row>
    <row r="61" spans="1:16" ht="13.9" customHeight="1" x14ac:dyDescent="0.2">
      <c r="A61" s="3">
        <v>47</v>
      </c>
      <c r="B61" s="3" t="s">
        <v>71</v>
      </c>
      <c r="C61" s="4" t="s">
        <v>72</v>
      </c>
      <c r="D61" s="1">
        <v>4</v>
      </c>
      <c r="E61" s="1">
        <v>12.2</v>
      </c>
      <c r="F61" s="1">
        <v>4</v>
      </c>
      <c r="G61" s="1">
        <v>10.85</v>
      </c>
      <c r="H61" s="1">
        <v>4</v>
      </c>
      <c r="I61" s="1">
        <v>11.8</v>
      </c>
      <c r="J61" s="1">
        <v>4</v>
      </c>
      <c r="K61" s="1">
        <v>11.85</v>
      </c>
      <c r="L61" s="1">
        <v>4</v>
      </c>
      <c r="M61" s="1">
        <v>12.45</v>
      </c>
      <c r="N61" s="1">
        <f t="shared" si="0"/>
        <v>59.149999999999991</v>
      </c>
      <c r="O61" s="1"/>
    </row>
    <row r="62" spans="1:16" ht="13.9" customHeight="1" x14ac:dyDescent="0.2">
      <c r="A62" s="3">
        <v>48</v>
      </c>
      <c r="B62" s="3" t="s">
        <v>73</v>
      </c>
      <c r="C62" s="4" t="s">
        <v>72</v>
      </c>
      <c r="D62" s="1">
        <v>4</v>
      </c>
      <c r="E62" s="1">
        <v>12.45</v>
      </c>
      <c r="F62" s="1">
        <v>4</v>
      </c>
      <c r="G62" s="1">
        <v>12.45</v>
      </c>
      <c r="H62" s="1">
        <v>4</v>
      </c>
      <c r="I62" s="1">
        <v>12.6</v>
      </c>
      <c r="J62" s="1">
        <v>4</v>
      </c>
      <c r="K62" s="1">
        <v>12.85</v>
      </c>
      <c r="L62" s="1">
        <v>4</v>
      </c>
      <c r="M62" s="1">
        <v>12.45</v>
      </c>
      <c r="N62" s="1">
        <f t="shared" si="0"/>
        <v>62.8</v>
      </c>
      <c r="O62" s="1">
        <v>4</v>
      </c>
    </row>
    <row r="63" spans="1:16" ht="13.9" customHeight="1" x14ac:dyDescent="0.2">
      <c r="A63" s="3">
        <v>49</v>
      </c>
      <c r="B63" s="3" t="s">
        <v>74</v>
      </c>
      <c r="C63" s="4" t="s">
        <v>72</v>
      </c>
      <c r="D63" s="1">
        <v>4</v>
      </c>
      <c r="E63" s="1">
        <v>12.5</v>
      </c>
      <c r="F63" s="1">
        <v>4</v>
      </c>
      <c r="G63" s="1">
        <v>10.45</v>
      </c>
      <c r="H63" s="1">
        <v>4</v>
      </c>
      <c r="I63" s="1">
        <v>11.5</v>
      </c>
      <c r="J63" s="1">
        <v>4</v>
      </c>
      <c r="K63" s="1">
        <v>11.55</v>
      </c>
      <c r="L63" s="1">
        <v>4</v>
      </c>
      <c r="M63" s="1">
        <v>11.5</v>
      </c>
      <c r="N63" s="1">
        <f t="shared" si="0"/>
        <v>57.5</v>
      </c>
      <c r="O63" s="1"/>
    </row>
    <row r="64" spans="1:16" ht="13.9" customHeight="1" x14ac:dyDescent="0.2">
      <c r="A64" s="3">
        <v>50</v>
      </c>
      <c r="B64" s="3" t="s">
        <v>75</v>
      </c>
      <c r="C64" s="4" t="s">
        <v>72</v>
      </c>
      <c r="D64" s="1">
        <v>4</v>
      </c>
      <c r="E64" s="1">
        <v>12.5</v>
      </c>
      <c r="F64" s="1">
        <v>4</v>
      </c>
      <c r="G64" s="1">
        <v>10.199999999999999</v>
      </c>
      <c r="H64" s="1">
        <v>4</v>
      </c>
      <c r="I64" s="1">
        <v>11.8</v>
      </c>
      <c r="J64" s="1">
        <v>4</v>
      </c>
      <c r="K64" s="1">
        <v>11.95</v>
      </c>
      <c r="L64" s="1">
        <v>4</v>
      </c>
      <c r="M64" s="1">
        <v>11.9</v>
      </c>
      <c r="N64" s="1">
        <f t="shared" si="0"/>
        <v>58.35</v>
      </c>
      <c r="O64" s="1"/>
    </row>
    <row r="65" spans="1:16" ht="13.9" customHeight="1" x14ac:dyDescent="0.2">
      <c r="A65" s="3">
        <v>51</v>
      </c>
      <c r="B65" s="3" t="s">
        <v>76</v>
      </c>
      <c r="C65" s="4" t="s">
        <v>72</v>
      </c>
      <c r="D65" s="1">
        <v>4</v>
      </c>
      <c r="E65" s="1">
        <v>12.05</v>
      </c>
      <c r="F65" s="1">
        <v>4</v>
      </c>
      <c r="G65" s="1">
        <v>10.65</v>
      </c>
      <c r="H65" s="1">
        <v>4</v>
      </c>
      <c r="I65" s="1">
        <v>10.5</v>
      </c>
      <c r="J65" s="1">
        <v>4</v>
      </c>
      <c r="K65" s="1">
        <v>10.45</v>
      </c>
      <c r="L65" s="1">
        <v>4</v>
      </c>
      <c r="M65" s="1">
        <v>11.9</v>
      </c>
      <c r="N65" s="1">
        <f t="shared" si="0"/>
        <v>55.550000000000004</v>
      </c>
      <c r="O65" s="1"/>
    </row>
    <row r="66" spans="1:16" ht="13.9" customHeight="1" x14ac:dyDescent="0.2">
      <c r="A66" s="3"/>
      <c r="B66" s="3"/>
      <c r="C66" s="4" t="s">
        <v>14</v>
      </c>
      <c r="D66" s="1"/>
      <c r="E66" s="1">
        <f>SUMPRODUCT(LARGE(E61:E65,{1,2,3}))</f>
        <v>37.450000000000003</v>
      </c>
      <c r="F66" s="1"/>
      <c r="G66" s="1">
        <f>SUMPRODUCT(LARGE(G61:G65,{1,2,3}))</f>
        <v>33.949999999999996</v>
      </c>
      <c r="H66" s="1"/>
      <c r="I66" s="1">
        <f>SUMPRODUCT(LARGE(I61:I65,{1,2,3}))</f>
        <v>36.200000000000003</v>
      </c>
      <c r="J66" s="1"/>
      <c r="K66" s="1">
        <f>SUMPRODUCT(LARGE(K61:K65,{1,2,3}))</f>
        <v>36.65</v>
      </c>
      <c r="L66" s="1"/>
      <c r="M66" s="1">
        <f>SUMPRODUCT(LARGE(M61:M65,{1,2,3}))</f>
        <v>36.799999999999997</v>
      </c>
      <c r="N66" s="15"/>
      <c r="O66" s="1"/>
      <c r="P66" s="13">
        <f>E66+G66+I66+K66+M66</f>
        <v>181.05</v>
      </c>
    </row>
    <row r="67" spans="1:16" ht="13.9" customHeight="1" x14ac:dyDescent="0.2">
      <c r="A67" s="3">
        <v>52</v>
      </c>
      <c r="B67" s="3" t="s">
        <v>77</v>
      </c>
      <c r="C67" s="4" t="s">
        <v>78</v>
      </c>
      <c r="D67" s="1">
        <v>4</v>
      </c>
      <c r="E67" s="1">
        <v>12.25</v>
      </c>
      <c r="F67" s="1">
        <v>4</v>
      </c>
      <c r="G67" s="1">
        <v>11.8</v>
      </c>
      <c r="H67" s="1">
        <v>4</v>
      </c>
      <c r="I67" s="1">
        <v>11.9</v>
      </c>
      <c r="J67" s="1">
        <v>4</v>
      </c>
      <c r="K67" s="1">
        <v>11.25</v>
      </c>
      <c r="L67" s="1">
        <v>4</v>
      </c>
      <c r="M67" s="1">
        <v>12.4</v>
      </c>
      <c r="N67" s="1">
        <f t="shared" ref="N67:N111" si="1">E67+G67+I67+K67+M67</f>
        <v>59.6</v>
      </c>
      <c r="O67" s="1"/>
    </row>
    <row r="68" spans="1:16" ht="13.9" customHeight="1" x14ac:dyDescent="0.2">
      <c r="A68" s="3">
        <v>53</v>
      </c>
      <c r="B68" s="3" t="s">
        <v>79</v>
      </c>
      <c r="C68" s="4" t="s">
        <v>78</v>
      </c>
      <c r="D68" s="1">
        <v>4</v>
      </c>
      <c r="E68" s="1">
        <v>12.3</v>
      </c>
      <c r="F68" s="1">
        <v>4</v>
      </c>
      <c r="G68" s="1">
        <v>12.45</v>
      </c>
      <c r="H68" s="1">
        <v>4</v>
      </c>
      <c r="I68" s="1">
        <v>12</v>
      </c>
      <c r="J68" s="1">
        <v>4</v>
      </c>
      <c r="K68" s="1">
        <v>11.95</v>
      </c>
      <c r="L68" s="1">
        <v>4</v>
      </c>
      <c r="M68" s="1">
        <v>12.9</v>
      </c>
      <c r="N68" s="1">
        <f t="shared" si="1"/>
        <v>61.6</v>
      </c>
      <c r="O68" s="1">
        <v>6</v>
      </c>
    </row>
    <row r="69" spans="1:16" ht="13.9" customHeight="1" x14ac:dyDescent="0.2">
      <c r="A69" s="3">
        <v>54</v>
      </c>
      <c r="B69" s="3" t="s">
        <v>80</v>
      </c>
      <c r="C69" s="4" t="s">
        <v>78</v>
      </c>
      <c r="D69" s="1">
        <v>4</v>
      </c>
      <c r="E69" s="1">
        <v>11.95</v>
      </c>
      <c r="F69" s="1">
        <v>4</v>
      </c>
      <c r="G69" s="1">
        <v>11.55</v>
      </c>
      <c r="H69" s="1">
        <v>4</v>
      </c>
      <c r="I69" s="1">
        <v>12.25</v>
      </c>
      <c r="J69" s="1">
        <v>4</v>
      </c>
      <c r="K69" s="1">
        <v>12.15</v>
      </c>
      <c r="L69" s="1">
        <v>4</v>
      </c>
      <c r="M69" s="1">
        <v>12.45</v>
      </c>
      <c r="N69" s="1">
        <f t="shared" si="1"/>
        <v>60.349999999999994</v>
      </c>
      <c r="O69" s="1"/>
    </row>
    <row r="70" spans="1:16" ht="13.9" customHeight="1" x14ac:dyDescent="0.2">
      <c r="A70" s="3"/>
      <c r="B70" s="3"/>
      <c r="C70" s="4" t="s">
        <v>14</v>
      </c>
      <c r="D70" s="1"/>
      <c r="E70" s="1">
        <f>SUM(E67:E69)</f>
        <v>36.5</v>
      </c>
      <c r="F70" s="1"/>
      <c r="G70" s="1">
        <f>SUM(G67:G69)</f>
        <v>35.799999999999997</v>
      </c>
      <c r="H70" s="1"/>
      <c r="I70" s="1">
        <f>SUM(I67:I69)</f>
        <v>36.15</v>
      </c>
      <c r="J70" s="1"/>
      <c r="K70" s="1">
        <f>SUM(K67:K69)</f>
        <v>35.35</v>
      </c>
      <c r="L70" s="1"/>
      <c r="M70" s="1">
        <f>SUM(M67:M69)</f>
        <v>37.75</v>
      </c>
      <c r="N70" s="15"/>
      <c r="O70" s="1"/>
      <c r="P70" s="14">
        <f>E70+G70+I70+K70+M70</f>
        <v>181.54999999999998</v>
      </c>
    </row>
    <row r="71" spans="1:16" ht="13.9" customHeight="1" x14ac:dyDescent="0.2">
      <c r="A71" s="3">
        <v>55</v>
      </c>
      <c r="B71" s="3" t="s">
        <v>81</v>
      </c>
      <c r="C71" s="4" t="s">
        <v>16</v>
      </c>
      <c r="D71" s="1">
        <v>4</v>
      </c>
      <c r="E71" s="1">
        <v>11.95</v>
      </c>
      <c r="F71" s="1">
        <v>4</v>
      </c>
      <c r="G71" s="1">
        <v>12.55</v>
      </c>
      <c r="H71" s="1">
        <v>4</v>
      </c>
      <c r="I71" s="1">
        <v>12</v>
      </c>
      <c r="J71" s="1">
        <v>4</v>
      </c>
      <c r="K71" s="1">
        <v>10.85</v>
      </c>
      <c r="L71" s="1">
        <v>4</v>
      </c>
      <c r="M71" s="1">
        <v>12.45</v>
      </c>
      <c r="N71" s="1">
        <f t="shared" si="1"/>
        <v>59.8</v>
      </c>
      <c r="O71" s="1"/>
    </row>
    <row r="72" spans="1:16" ht="13.9" customHeight="1" x14ac:dyDescent="0.2">
      <c r="A72" s="3">
        <v>56</v>
      </c>
      <c r="B72" s="3" t="s">
        <v>82</v>
      </c>
      <c r="C72" s="4" t="s">
        <v>16</v>
      </c>
      <c r="D72" s="1">
        <v>4</v>
      </c>
      <c r="E72" s="1">
        <v>12.9</v>
      </c>
      <c r="F72" s="1">
        <v>4</v>
      </c>
      <c r="G72" s="1">
        <v>13.2</v>
      </c>
      <c r="H72" s="1">
        <v>4</v>
      </c>
      <c r="I72" s="1">
        <v>12.05</v>
      </c>
      <c r="J72" s="1">
        <v>4</v>
      </c>
      <c r="K72" s="1">
        <v>11.6</v>
      </c>
      <c r="L72" s="1">
        <v>4</v>
      </c>
      <c r="M72" s="1">
        <v>12.7</v>
      </c>
      <c r="N72" s="1">
        <f t="shared" si="1"/>
        <v>62.45</v>
      </c>
      <c r="O72" s="1">
        <v>5</v>
      </c>
    </row>
    <row r="73" spans="1:16" ht="13.9" customHeight="1" x14ac:dyDescent="0.2">
      <c r="A73" s="3">
        <v>57</v>
      </c>
      <c r="B73" s="3" t="s">
        <v>230</v>
      </c>
      <c r="C73" s="4" t="s">
        <v>16</v>
      </c>
      <c r="D73" s="1">
        <v>4</v>
      </c>
      <c r="E73" s="1">
        <v>12.7</v>
      </c>
      <c r="F73" s="1">
        <v>4</v>
      </c>
      <c r="G73" s="1">
        <v>13.1</v>
      </c>
      <c r="H73" s="1">
        <v>4</v>
      </c>
      <c r="I73" s="1">
        <v>12.55</v>
      </c>
      <c r="J73" s="1">
        <v>4</v>
      </c>
      <c r="K73" s="1">
        <v>12.05</v>
      </c>
      <c r="L73" s="1">
        <v>4</v>
      </c>
      <c r="M73" s="1">
        <v>13</v>
      </c>
      <c r="N73" s="1">
        <f t="shared" si="1"/>
        <v>63.399999999999991</v>
      </c>
      <c r="O73" s="1">
        <v>3</v>
      </c>
    </row>
    <row r="74" spans="1:16" ht="13.9" customHeight="1" x14ac:dyDescent="0.2">
      <c r="A74" s="3"/>
      <c r="B74" s="3"/>
      <c r="C74" s="4" t="s">
        <v>14</v>
      </c>
      <c r="D74" s="1"/>
      <c r="E74" s="1">
        <f>SUMPRODUCT(LARGE(E71:E73,{1,2,3}))</f>
        <v>37.549999999999997</v>
      </c>
      <c r="F74" s="1"/>
      <c r="G74" s="1">
        <f>SUMPRODUCT(LARGE(G71:G73,{1,2,3}))</f>
        <v>38.849999999999994</v>
      </c>
      <c r="H74" s="1"/>
      <c r="I74" s="1">
        <f>SUMPRODUCT(LARGE(I71:I73,{1,2,3}))</f>
        <v>36.6</v>
      </c>
      <c r="J74" s="1"/>
      <c r="K74" s="1">
        <f>SUMPRODUCT(LARGE(K71:K73,{1,2,3}))</f>
        <v>34.5</v>
      </c>
      <c r="L74" s="1"/>
      <c r="M74" s="1">
        <f>SUMPRODUCT(LARGE(M71:M73,{1,2,3}))</f>
        <v>38.15</v>
      </c>
      <c r="N74" s="15"/>
      <c r="O74" s="1"/>
      <c r="P74" s="11">
        <f>E74+G74+I74+K74+M74</f>
        <v>185.65</v>
      </c>
    </row>
    <row r="75" spans="1:16" ht="13.9" customHeight="1" x14ac:dyDescent="0.2">
      <c r="A75" s="3">
        <v>58</v>
      </c>
      <c r="B75" s="3" t="s">
        <v>83</v>
      </c>
      <c r="C75" s="4" t="s">
        <v>42</v>
      </c>
      <c r="D75" s="1">
        <v>4</v>
      </c>
      <c r="E75" s="1">
        <v>12.05</v>
      </c>
      <c r="F75" s="1">
        <v>4</v>
      </c>
      <c r="G75" s="1">
        <v>9.9499999999999993</v>
      </c>
      <c r="H75" s="1">
        <v>4</v>
      </c>
      <c r="I75" s="1">
        <v>10.9</v>
      </c>
      <c r="J75" s="1">
        <v>4</v>
      </c>
      <c r="K75" s="1">
        <v>9.5500000000000007</v>
      </c>
      <c r="L75" s="1">
        <v>4</v>
      </c>
      <c r="M75" s="1">
        <v>9.75</v>
      </c>
      <c r="N75" s="1">
        <f t="shared" si="1"/>
        <v>52.2</v>
      </c>
      <c r="O75" s="1"/>
    </row>
    <row r="76" spans="1:16" ht="13.9" customHeight="1" x14ac:dyDescent="0.2">
      <c r="A76" s="3">
        <v>59</v>
      </c>
      <c r="B76" s="3" t="s">
        <v>84</v>
      </c>
      <c r="C76" s="4" t="s">
        <v>42</v>
      </c>
      <c r="D76" s="1">
        <v>4</v>
      </c>
      <c r="E76" s="1">
        <v>11.55</v>
      </c>
      <c r="F76" s="1">
        <v>1.5</v>
      </c>
      <c r="G76" s="1">
        <v>6.9</v>
      </c>
      <c r="H76" s="1">
        <v>3.5</v>
      </c>
      <c r="I76" s="1">
        <v>10.15</v>
      </c>
      <c r="J76" s="1">
        <v>4</v>
      </c>
      <c r="K76" s="1">
        <v>9.25</v>
      </c>
      <c r="L76" s="1">
        <v>1.5</v>
      </c>
      <c r="M76" s="1">
        <v>8.35</v>
      </c>
      <c r="N76" s="1">
        <f t="shared" si="1"/>
        <v>46.2</v>
      </c>
      <c r="O76" s="1"/>
    </row>
    <row r="77" spans="1:16" ht="13.9" customHeight="1" x14ac:dyDescent="0.2">
      <c r="A77" s="3">
        <v>60</v>
      </c>
      <c r="B77" s="3" t="s">
        <v>85</v>
      </c>
      <c r="C77" s="4" t="s">
        <v>42</v>
      </c>
      <c r="D77" s="1">
        <v>4</v>
      </c>
      <c r="E77" s="1">
        <v>11.75</v>
      </c>
      <c r="F77" s="1">
        <v>4</v>
      </c>
      <c r="G77" s="1">
        <v>7.3</v>
      </c>
      <c r="H77" s="1">
        <v>4</v>
      </c>
      <c r="I77" s="1">
        <v>10.65</v>
      </c>
      <c r="J77" s="1">
        <v>4</v>
      </c>
      <c r="K77" s="1">
        <v>10.15</v>
      </c>
      <c r="L77" s="1">
        <v>4</v>
      </c>
      <c r="M77" s="1">
        <v>10.95</v>
      </c>
      <c r="N77" s="1">
        <f t="shared" si="1"/>
        <v>50.8</v>
      </c>
      <c r="O77" s="1"/>
    </row>
    <row r="78" spans="1:16" ht="13.9" customHeight="1" x14ac:dyDescent="0.2">
      <c r="A78" s="3"/>
      <c r="B78" s="3"/>
      <c r="C78" s="4" t="s">
        <v>63</v>
      </c>
      <c r="D78" s="1"/>
      <c r="E78" s="1">
        <f>SUM(E75:E77)</f>
        <v>35.35</v>
      </c>
      <c r="F78" s="1"/>
      <c r="G78" s="1">
        <f>SUM(G75:G77)</f>
        <v>24.150000000000002</v>
      </c>
      <c r="H78" s="1"/>
      <c r="I78" s="1">
        <f>SUM(I75:I77)</f>
        <v>31.700000000000003</v>
      </c>
      <c r="J78" s="1"/>
      <c r="K78" s="1">
        <f>SUM(K75:K77)</f>
        <v>28.950000000000003</v>
      </c>
      <c r="L78" s="1"/>
      <c r="M78" s="1">
        <f>SUM(M75:M77)</f>
        <v>29.05</v>
      </c>
      <c r="N78" s="15"/>
      <c r="O78" s="1"/>
      <c r="P78" s="14">
        <f>E78+G78+I78+K78+M78</f>
        <v>149.20000000000002</v>
      </c>
    </row>
    <row r="79" spans="1:16" ht="13.9" customHeight="1" x14ac:dyDescent="0.2">
      <c r="A79" s="3">
        <v>61</v>
      </c>
      <c r="B79" s="3" t="s">
        <v>86</v>
      </c>
      <c r="C79" s="4" t="s">
        <v>87</v>
      </c>
      <c r="D79" s="1">
        <v>4</v>
      </c>
      <c r="E79" s="1">
        <v>12</v>
      </c>
      <c r="F79" s="1">
        <v>3.5</v>
      </c>
      <c r="G79" s="1">
        <v>7.95</v>
      </c>
      <c r="H79" s="1">
        <v>4</v>
      </c>
      <c r="I79" s="1">
        <v>10.75</v>
      </c>
      <c r="J79" s="1">
        <v>4</v>
      </c>
      <c r="K79" s="1">
        <v>11.2</v>
      </c>
      <c r="L79" s="1">
        <v>4</v>
      </c>
      <c r="M79" s="1">
        <v>12.4</v>
      </c>
      <c r="N79" s="1">
        <f t="shared" si="1"/>
        <v>54.3</v>
      </c>
      <c r="O79" s="1"/>
    </row>
    <row r="80" spans="1:16" ht="13.9" customHeight="1" x14ac:dyDescent="0.2">
      <c r="A80" s="3">
        <v>62</v>
      </c>
      <c r="B80" s="3" t="s">
        <v>88</v>
      </c>
      <c r="C80" s="4" t="s">
        <v>87</v>
      </c>
      <c r="D80" s="1">
        <v>4</v>
      </c>
      <c r="E80" s="1">
        <v>12.3</v>
      </c>
      <c r="F80" s="1">
        <v>3.5</v>
      </c>
      <c r="G80" s="1">
        <v>9.5</v>
      </c>
      <c r="H80" s="1">
        <v>4</v>
      </c>
      <c r="I80" s="1">
        <v>11.5</v>
      </c>
      <c r="J80" s="1">
        <v>4</v>
      </c>
      <c r="K80" s="1">
        <v>10.85</v>
      </c>
      <c r="L80" s="1">
        <v>4</v>
      </c>
      <c r="M80" s="1">
        <v>12.4</v>
      </c>
      <c r="N80" s="1">
        <f t="shared" si="1"/>
        <v>56.55</v>
      </c>
      <c r="O80" s="1"/>
    </row>
    <row r="81" spans="1:16" ht="13.9" customHeight="1" x14ac:dyDescent="0.2">
      <c r="A81" s="3">
        <v>63</v>
      </c>
      <c r="B81" s="3" t="s">
        <v>89</v>
      </c>
      <c r="C81" s="4" t="s">
        <v>87</v>
      </c>
      <c r="D81" s="1">
        <v>4</v>
      </c>
      <c r="E81" s="1">
        <v>12.15</v>
      </c>
      <c r="F81" s="1">
        <v>4</v>
      </c>
      <c r="G81" s="1">
        <v>10.9</v>
      </c>
      <c r="H81" s="1">
        <v>1</v>
      </c>
      <c r="I81" s="1">
        <v>6.85</v>
      </c>
      <c r="J81" s="1">
        <v>4</v>
      </c>
      <c r="K81" s="1">
        <v>11.05</v>
      </c>
      <c r="L81" s="1">
        <v>4</v>
      </c>
      <c r="M81" s="1">
        <v>11.4</v>
      </c>
      <c r="N81" s="1">
        <f t="shared" si="1"/>
        <v>52.35</v>
      </c>
      <c r="O81" s="1"/>
    </row>
    <row r="82" spans="1:16" ht="13.9" customHeight="1" x14ac:dyDescent="0.2">
      <c r="A82" s="3">
        <v>64</v>
      </c>
      <c r="B82" s="3" t="s">
        <v>90</v>
      </c>
      <c r="C82" s="4" t="s">
        <v>87</v>
      </c>
      <c r="D82" s="1">
        <v>4</v>
      </c>
      <c r="E82" s="1">
        <v>12.4</v>
      </c>
      <c r="F82" s="1">
        <v>4</v>
      </c>
      <c r="G82" s="1">
        <v>10.7</v>
      </c>
      <c r="H82" s="1">
        <v>4</v>
      </c>
      <c r="I82" s="1">
        <v>10.45</v>
      </c>
      <c r="J82" s="1">
        <v>4</v>
      </c>
      <c r="K82" s="1">
        <v>11.45</v>
      </c>
      <c r="L82" s="1">
        <v>4</v>
      </c>
      <c r="M82" s="1">
        <v>12.3</v>
      </c>
      <c r="N82" s="1">
        <f t="shared" si="1"/>
        <v>57.3</v>
      </c>
      <c r="O82" s="1"/>
    </row>
    <row r="83" spans="1:16" ht="13.9" customHeight="1" x14ac:dyDescent="0.2">
      <c r="A83" s="3"/>
      <c r="B83" s="3"/>
      <c r="C83" s="4" t="s">
        <v>63</v>
      </c>
      <c r="D83" s="1"/>
      <c r="E83" s="1">
        <f>SUMPRODUCT(LARGE(E79:E82,{1,2,3}))</f>
        <v>36.85</v>
      </c>
      <c r="F83" s="1"/>
      <c r="G83" s="1">
        <f>SUMPRODUCT(LARGE(G79:G82,{1,2,3}))</f>
        <v>31.1</v>
      </c>
      <c r="H83" s="1"/>
      <c r="I83" s="1">
        <f>SUMPRODUCT(LARGE(I79:I82,{1,2,3}))</f>
        <v>32.700000000000003</v>
      </c>
      <c r="J83" s="1"/>
      <c r="K83" s="1">
        <f>SUMPRODUCT(LARGE(K79:K82,{1,2,3}))</f>
        <v>33.700000000000003</v>
      </c>
      <c r="L83" s="1"/>
      <c r="M83" s="1">
        <f>SUMPRODUCT(LARGE(M79:M82,{1,2,3}))</f>
        <v>37.1</v>
      </c>
      <c r="N83" s="15"/>
      <c r="O83" s="1"/>
      <c r="P83" s="14">
        <f>E83+G83+I83+K83+M83</f>
        <v>171.45000000000002</v>
      </c>
    </row>
    <row r="84" spans="1:16" ht="13.9" customHeight="1" x14ac:dyDescent="0.2">
      <c r="A84" s="3">
        <v>65</v>
      </c>
      <c r="B84" s="3" t="s">
        <v>91</v>
      </c>
      <c r="C84" s="4" t="s">
        <v>46</v>
      </c>
      <c r="D84" s="1">
        <v>4</v>
      </c>
      <c r="E84" s="1">
        <v>13</v>
      </c>
      <c r="F84" s="1">
        <v>4</v>
      </c>
      <c r="G84" s="1">
        <v>12.5</v>
      </c>
      <c r="H84" s="1">
        <v>4</v>
      </c>
      <c r="I84" s="1">
        <v>13</v>
      </c>
      <c r="J84" s="1">
        <v>4</v>
      </c>
      <c r="K84" s="1">
        <v>13.05</v>
      </c>
      <c r="L84" s="1">
        <v>4</v>
      </c>
      <c r="M84" s="1">
        <v>13</v>
      </c>
      <c r="N84" s="1">
        <f t="shared" si="1"/>
        <v>64.55</v>
      </c>
      <c r="O84" s="1">
        <v>1</v>
      </c>
    </row>
    <row r="85" spans="1:16" ht="13.9" customHeight="1" x14ac:dyDescent="0.2">
      <c r="A85" s="3">
        <v>66</v>
      </c>
      <c r="B85" s="3" t="s">
        <v>92</v>
      </c>
      <c r="C85" s="4" t="s">
        <v>46</v>
      </c>
      <c r="D85" s="1">
        <v>4</v>
      </c>
      <c r="E85" s="1">
        <v>13.1</v>
      </c>
      <c r="F85" s="1">
        <v>4</v>
      </c>
      <c r="G85" s="1">
        <v>13.1</v>
      </c>
      <c r="H85" s="1">
        <v>4</v>
      </c>
      <c r="I85" s="1">
        <v>12.2</v>
      </c>
      <c r="J85" s="1">
        <v>4</v>
      </c>
      <c r="K85" s="1">
        <v>12.85</v>
      </c>
      <c r="L85" s="1">
        <v>4</v>
      </c>
      <c r="M85" s="1">
        <v>13.15</v>
      </c>
      <c r="N85" s="1">
        <f t="shared" si="1"/>
        <v>64.400000000000006</v>
      </c>
      <c r="O85" s="1">
        <v>2</v>
      </c>
    </row>
    <row r="86" spans="1:16" ht="13.9" customHeight="1" x14ac:dyDescent="0.2">
      <c r="A86" s="3">
        <v>67</v>
      </c>
      <c r="B86" s="3" t="s">
        <v>93</v>
      </c>
      <c r="C86" s="4" t="s">
        <v>10</v>
      </c>
      <c r="D86" s="1">
        <v>4</v>
      </c>
      <c r="E86" s="1">
        <v>13</v>
      </c>
      <c r="F86" s="1">
        <v>4</v>
      </c>
      <c r="G86" s="1">
        <v>10.95</v>
      </c>
      <c r="H86" s="1">
        <v>4</v>
      </c>
      <c r="I86" s="1">
        <v>11</v>
      </c>
      <c r="J86" s="1">
        <v>4</v>
      </c>
      <c r="K86" s="1">
        <v>12.25</v>
      </c>
      <c r="L86" s="1">
        <v>4</v>
      </c>
      <c r="M86" s="1">
        <v>12.2</v>
      </c>
      <c r="N86" s="1">
        <f t="shared" si="1"/>
        <v>59.400000000000006</v>
      </c>
      <c r="O86" s="1"/>
    </row>
    <row r="87" spans="1:16" ht="13.9" customHeight="1" x14ac:dyDescent="0.2">
      <c r="A87" s="3">
        <v>68</v>
      </c>
      <c r="B87" s="3" t="s">
        <v>94</v>
      </c>
      <c r="C87" s="4" t="s">
        <v>95</v>
      </c>
      <c r="D87" s="1">
        <v>4</v>
      </c>
      <c r="E87" s="1">
        <v>11.95</v>
      </c>
      <c r="F87" s="1">
        <v>4</v>
      </c>
      <c r="G87" s="1">
        <v>9.25</v>
      </c>
      <c r="H87" s="1">
        <v>4</v>
      </c>
      <c r="I87" s="1">
        <v>11</v>
      </c>
      <c r="J87" s="1">
        <v>4</v>
      </c>
      <c r="K87" s="1">
        <v>10.5</v>
      </c>
      <c r="L87" s="1">
        <v>4</v>
      </c>
      <c r="M87" s="1">
        <v>12.15</v>
      </c>
      <c r="N87" s="1">
        <f t="shared" si="1"/>
        <v>54.85</v>
      </c>
      <c r="O87" s="1"/>
    </row>
    <row r="88" spans="1:16" ht="13.9" customHeight="1" x14ac:dyDescent="0.2">
      <c r="A88" s="3">
        <v>69</v>
      </c>
      <c r="B88" s="3" t="s">
        <v>96</v>
      </c>
      <c r="C88" s="4" t="s">
        <v>60</v>
      </c>
      <c r="D88" s="1">
        <v>4</v>
      </c>
      <c r="E88" s="1">
        <v>12</v>
      </c>
      <c r="F88" s="1">
        <v>4</v>
      </c>
      <c r="G88" s="1">
        <v>8.5</v>
      </c>
      <c r="H88" s="1">
        <v>4</v>
      </c>
      <c r="I88" s="1">
        <v>11.65</v>
      </c>
      <c r="J88" s="1">
        <v>4</v>
      </c>
      <c r="K88" s="1">
        <v>11.05</v>
      </c>
      <c r="L88" s="1">
        <v>4</v>
      </c>
      <c r="M88" s="1">
        <v>10.95</v>
      </c>
      <c r="N88" s="1">
        <f t="shared" si="1"/>
        <v>54.150000000000006</v>
      </c>
      <c r="O88" s="1"/>
    </row>
    <row r="89" spans="1:16" ht="13.9" customHeight="1" x14ac:dyDescent="0.2">
      <c r="A89" s="3">
        <v>171</v>
      </c>
      <c r="B89" s="3" t="s">
        <v>97</v>
      </c>
      <c r="C89" s="4" t="s">
        <v>33</v>
      </c>
      <c r="D89" s="1">
        <v>4</v>
      </c>
      <c r="E89" s="1">
        <v>11.8</v>
      </c>
      <c r="F89" s="1">
        <v>4</v>
      </c>
      <c r="G89" s="1">
        <v>9</v>
      </c>
      <c r="H89" s="1">
        <v>4</v>
      </c>
      <c r="I89" s="1">
        <v>11.35</v>
      </c>
      <c r="J89" s="1">
        <v>4</v>
      </c>
      <c r="K89" s="1">
        <v>11.4</v>
      </c>
      <c r="L89" s="1">
        <v>4</v>
      </c>
      <c r="M89" s="1">
        <v>11.55</v>
      </c>
      <c r="N89" s="1">
        <f t="shared" si="1"/>
        <v>55.099999999999994</v>
      </c>
      <c r="O89" s="1"/>
    </row>
    <row r="90" spans="1:16" ht="13.9" customHeight="1" x14ac:dyDescent="0.2">
      <c r="A90" s="3">
        <v>172</v>
      </c>
      <c r="B90" s="3" t="s">
        <v>98</v>
      </c>
      <c r="C90" s="4" t="s">
        <v>33</v>
      </c>
      <c r="D90" s="1">
        <v>4</v>
      </c>
      <c r="E90" s="1">
        <v>11.7</v>
      </c>
      <c r="F90" s="1">
        <v>4</v>
      </c>
      <c r="G90" s="1">
        <v>8.6999999999999993</v>
      </c>
      <c r="H90" s="1">
        <v>4</v>
      </c>
      <c r="I90" s="1">
        <v>10.1</v>
      </c>
      <c r="J90" s="1">
        <v>4</v>
      </c>
      <c r="K90" s="1">
        <v>9.3000000000000007</v>
      </c>
      <c r="L90" s="1">
        <v>3.5</v>
      </c>
      <c r="M90" s="1">
        <v>9.6999999999999993</v>
      </c>
      <c r="N90" s="1">
        <f t="shared" si="1"/>
        <v>49.5</v>
      </c>
      <c r="O90" s="1"/>
    </row>
    <row r="91" spans="1:16" ht="13.9" customHeight="1" x14ac:dyDescent="0.2">
      <c r="A91" s="3">
        <v>173</v>
      </c>
      <c r="B91" s="3" t="s">
        <v>99</v>
      </c>
      <c r="C91" s="4" t="s">
        <v>33</v>
      </c>
      <c r="D91" s="1">
        <v>4</v>
      </c>
      <c r="E91" s="1">
        <v>11.75</v>
      </c>
      <c r="F91" s="1">
        <v>4</v>
      </c>
      <c r="G91" s="1">
        <v>10.5</v>
      </c>
      <c r="H91" s="1">
        <v>4</v>
      </c>
      <c r="I91" s="1">
        <v>11.65</v>
      </c>
      <c r="J91" s="1">
        <v>4</v>
      </c>
      <c r="K91" s="1">
        <v>11.2</v>
      </c>
      <c r="L91" s="1">
        <v>4</v>
      </c>
      <c r="M91" s="1">
        <v>11.9</v>
      </c>
      <c r="N91" s="1">
        <f t="shared" si="1"/>
        <v>56.999999999999993</v>
      </c>
      <c r="O91" s="1"/>
    </row>
    <row r="92" spans="1:16" ht="13.9" customHeight="1" x14ac:dyDescent="0.2">
      <c r="A92" s="3"/>
      <c r="B92" s="3"/>
      <c r="C92" s="4" t="s">
        <v>63</v>
      </c>
      <c r="D92" s="1"/>
      <c r="E92" s="1">
        <f>SUM(E89:E91)</f>
        <v>35.25</v>
      </c>
      <c r="F92" s="1"/>
      <c r="G92" s="1">
        <f>SUM(G89:G91)</f>
        <v>28.2</v>
      </c>
      <c r="H92" s="1"/>
      <c r="I92" s="1">
        <f>SUM(I89:I91)</f>
        <v>33.1</v>
      </c>
      <c r="J92" s="1"/>
      <c r="K92" s="1">
        <f>SUM(K89:K91)</f>
        <v>31.900000000000002</v>
      </c>
      <c r="L92" s="1"/>
      <c r="M92" s="1">
        <f>SUM(M89:M91)</f>
        <v>33.15</v>
      </c>
      <c r="N92" s="1"/>
      <c r="O92" s="1"/>
      <c r="P92" s="15">
        <f>E92+G92+I92+K92+M92</f>
        <v>161.60000000000002</v>
      </c>
    </row>
    <row r="93" spans="1:16" ht="13.9" customHeight="1" x14ac:dyDescent="0.2">
      <c r="A93" s="3">
        <v>174</v>
      </c>
      <c r="B93" s="3" t="s">
        <v>233</v>
      </c>
      <c r="C93" s="4" t="s">
        <v>25</v>
      </c>
      <c r="D93" s="1">
        <v>4</v>
      </c>
      <c r="E93" s="1">
        <v>12.3</v>
      </c>
      <c r="F93" s="1">
        <v>4</v>
      </c>
      <c r="G93" s="1">
        <v>11.2</v>
      </c>
      <c r="H93" s="1">
        <v>1.5</v>
      </c>
      <c r="I93" s="1">
        <v>9.0500000000000007</v>
      </c>
      <c r="J93" s="1">
        <v>4</v>
      </c>
      <c r="K93" s="1">
        <v>10.55</v>
      </c>
      <c r="L93" s="1">
        <v>4</v>
      </c>
      <c r="M93" s="1">
        <v>9.75</v>
      </c>
      <c r="N93" s="1">
        <f t="shared" si="1"/>
        <v>52.849999999999994</v>
      </c>
      <c r="O93" s="1"/>
    </row>
    <row r="94" spans="1:16" ht="13.9" customHeight="1" x14ac:dyDescent="0.2">
      <c r="A94" s="3">
        <v>175</v>
      </c>
      <c r="B94" s="3" t="s">
        <v>100</v>
      </c>
      <c r="C94" s="4" t="s">
        <v>25</v>
      </c>
      <c r="D94" s="1">
        <v>4</v>
      </c>
      <c r="E94" s="1">
        <v>12.2</v>
      </c>
      <c r="F94" s="1">
        <v>4</v>
      </c>
      <c r="G94" s="1">
        <v>11.2</v>
      </c>
      <c r="H94" s="1">
        <v>1.5</v>
      </c>
      <c r="I94" s="1">
        <v>9.4499999999999993</v>
      </c>
      <c r="J94" s="1">
        <v>4</v>
      </c>
      <c r="K94" s="1">
        <v>10.9</v>
      </c>
      <c r="L94" s="1">
        <v>4</v>
      </c>
      <c r="M94" s="1">
        <v>12.15</v>
      </c>
      <c r="N94" s="1">
        <f t="shared" si="1"/>
        <v>55.899999999999991</v>
      </c>
      <c r="O94" s="1"/>
    </row>
    <row r="95" spans="1:16" ht="13.9" customHeight="1" x14ac:dyDescent="0.2">
      <c r="A95" s="22" t="s">
        <v>101</v>
      </c>
      <c r="B95" s="23"/>
      <c r="C95" s="23"/>
      <c r="D95" s="1" t="s">
        <v>1</v>
      </c>
      <c r="E95" s="1" t="s">
        <v>2</v>
      </c>
      <c r="F95" s="1" t="s">
        <v>1</v>
      </c>
      <c r="G95" s="1" t="s">
        <v>3</v>
      </c>
      <c r="H95" s="1" t="s">
        <v>1</v>
      </c>
      <c r="I95" s="1" t="s">
        <v>4</v>
      </c>
      <c r="J95" s="1" t="s">
        <v>1</v>
      </c>
      <c r="K95" s="1" t="s">
        <v>5</v>
      </c>
      <c r="L95" s="1" t="s">
        <v>1</v>
      </c>
      <c r="M95" s="1" t="s">
        <v>6</v>
      </c>
      <c r="N95" s="1" t="s">
        <v>7</v>
      </c>
      <c r="O95" s="1" t="s">
        <v>8</v>
      </c>
    </row>
    <row r="96" spans="1:16" ht="13.9" customHeight="1" x14ac:dyDescent="0.2">
      <c r="A96" s="3">
        <v>70</v>
      </c>
      <c r="B96" s="3" t="s">
        <v>102</v>
      </c>
      <c r="C96" s="4" t="s">
        <v>56</v>
      </c>
      <c r="D96" s="1">
        <v>4</v>
      </c>
      <c r="E96" s="1">
        <v>13.45</v>
      </c>
      <c r="F96" s="1">
        <v>4</v>
      </c>
      <c r="G96" s="1">
        <v>12.15</v>
      </c>
      <c r="H96" s="1">
        <v>4</v>
      </c>
      <c r="I96" s="1">
        <v>12</v>
      </c>
      <c r="J96" s="1">
        <v>4</v>
      </c>
      <c r="K96" s="1">
        <v>12.9</v>
      </c>
      <c r="L96" s="1">
        <v>4</v>
      </c>
      <c r="M96" s="1">
        <v>13.25</v>
      </c>
      <c r="N96" s="1">
        <f t="shared" si="1"/>
        <v>63.75</v>
      </c>
      <c r="O96" s="1">
        <v>1</v>
      </c>
    </row>
    <row r="97" spans="1:16" ht="13.9" customHeight="1" x14ac:dyDescent="0.2">
      <c r="A97" s="3">
        <v>71</v>
      </c>
      <c r="B97" s="3" t="s">
        <v>103</v>
      </c>
      <c r="C97" s="4" t="s">
        <v>56</v>
      </c>
      <c r="D97" s="1">
        <v>4</v>
      </c>
      <c r="E97" s="1">
        <v>12.4</v>
      </c>
      <c r="F97" s="1">
        <v>4</v>
      </c>
      <c r="G97" s="1">
        <v>11.9</v>
      </c>
      <c r="H97" s="1">
        <v>4</v>
      </c>
      <c r="I97" s="1">
        <v>12.05</v>
      </c>
      <c r="J97" s="1">
        <v>4</v>
      </c>
      <c r="K97" s="1">
        <v>10.8</v>
      </c>
      <c r="L97" s="1">
        <v>3.5</v>
      </c>
      <c r="M97" s="1">
        <v>11.95</v>
      </c>
      <c r="N97" s="1">
        <f t="shared" si="1"/>
        <v>59.100000000000009</v>
      </c>
      <c r="O97" s="1">
        <v>5</v>
      </c>
    </row>
    <row r="98" spans="1:16" ht="13.9" customHeight="1" x14ac:dyDescent="0.2">
      <c r="A98" s="3">
        <v>72</v>
      </c>
      <c r="B98" s="3" t="s">
        <v>104</v>
      </c>
      <c r="C98" s="4" t="s">
        <v>56</v>
      </c>
      <c r="D98" s="1">
        <v>4</v>
      </c>
      <c r="E98" s="1">
        <v>12.5</v>
      </c>
      <c r="F98" s="1">
        <v>4</v>
      </c>
      <c r="G98" s="1">
        <v>11.7</v>
      </c>
      <c r="H98" s="1">
        <v>4</v>
      </c>
      <c r="I98" s="1">
        <v>11.15</v>
      </c>
      <c r="J98" s="1">
        <v>4</v>
      </c>
      <c r="K98" s="1">
        <v>10.7</v>
      </c>
      <c r="L98" s="1">
        <v>4</v>
      </c>
      <c r="M98" s="1">
        <v>12.65</v>
      </c>
      <c r="N98" s="1">
        <f t="shared" si="1"/>
        <v>58.699999999999996</v>
      </c>
      <c r="O98" s="1">
        <v>6</v>
      </c>
    </row>
    <row r="99" spans="1:16" ht="13.9" customHeight="1" x14ac:dyDescent="0.2">
      <c r="A99" s="3"/>
      <c r="B99" s="3"/>
      <c r="C99" s="4" t="s">
        <v>14</v>
      </c>
      <c r="D99" s="1"/>
      <c r="E99" s="1">
        <f>SUMPRODUCT(LARGE(E96:E98,{1,2,3}))</f>
        <v>38.35</v>
      </c>
      <c r="F99" s="1"/>
      <c r="G99" s="1">
        <f>SUMPRODUCT(LARGE(G96:G98,{1,2,3}))</f>
        <v>35.75</v>
      </c>
      <c r="H99" s="1"/>
      <c r="I99" s="1">
        <f>SUMPRODUCT(LARGE(I96:I98,{1,2,3}))</f>
        <v>35.200000000000003</v>
      </c>
      <c r="J99" s="1"/>
      <c r="K99" s="1">
        <f>SUMPRODUCT(LARGE(K96:K98,{1,2,3}))</f>
        <v>34.400000000000006</v>
      </c>
      <c r="L99" s="1"/>
      <c r="M99" s="1">
        <f>SUMPRODUCT(LARGE(M96:M98,{1,2,3}))</f>
        <v>37.849999999999994</v>
      </c>
      <c r="N99" s="15"/>
      <c r="O99" s="1"/>
      <c r="P99" s="11">
        <f>E99+G99+I99+K99+M99</f>
        <v>181.54999999999998</v>
      </c>
    </row>
    <row r="100" spans="1:16" ht="13.9" customHeight="1" x14ac:dyDescent="0.2">
      <c r="A100" s="3">
        <v>73</v>
      </c>
      <c r="B100" s="3" t="s">
        <v>105</v>
      </c>
      <c r="C100" s="4" t="s">
        <v>106</v>
      </c>
      <c r="D100" s="1">
        <v>4</v>
      </c>
      <c r="E100" s="1">
        <v>11.25</v>
      </c>
      <c r="F100" s="1">
        <v>3.5</v>
      </c>
      <c r="G100" s="1">
        <v>9.25</v>
      </c>
      <c r="H100" s="1">
        <v>4</v>
      </c>
      <c r="I100" s="1">
        <v>10.199999999999999</v>
      </c>
      <c r="J100" s="1">
        <v>4</v>
      </c>
      <c r="K100" s="1">
        <v>10.6</v>
      </c>
      <c r="L100" s="1">
        <v>4</v>
      </c>
      <c r="M100" s="1">
        <v>12.65</v>
      </c>
      <c r="N100" s="1">
        <f t="shared" si="1"/>
        <v>53.949999999999996</v>
      </c>
      <c r="O100" s="1"/>
    </row>
    <row r="101" spans="1:16" ht="13.9" customHeight="1" x14ac:dyDescent="0.2">
      <c r="A101" s="3">
        <v>74</v>
      </c>
      <c r="B101" s="3" t="s">
        <v>107</v>
      </c>
      <c r="C101" s="4" t="s">
        <v>106</v>
      </c>
      <c r="D101" s="1">
        <v>4</v>
      </c>
      <c r="E101" s="1">
        <v>11.8</v>
      </c>
      <c r="F101" s="1">
        <v>4</v>
      </c>
      <c r="G101" s="1">
        <v>10.8</v>
      </c>
      <c r="H101" s="1">
        <v>4</v>
      </c>
      <c r="I101" s="1">
        <v>11.25</v>
      </c>
      <c r="J101" s="1">
        <v>4</v>
      </c>
      <c r="K101" s="1">
        <v>11.15</v>
      </c>
      <c r="L101" s="1">
        <v>4</v>
      </c>
      <c r="M101" s="1">
        <v>13.1</v>
      </c>
      <c r="N101" s="1">
        <f t="shared" si="1"/>
        <v>58.1</v>
      </c>
      <c r="O101" s="1"/>
    </row>
    <row r="102" spans="1:16" ht="13.9" customHeight="1" x14ac:dyDescent="0.2">
      <c r="A102" s="3">
        <v>75</v>
      </c>
      <c r="B102" s="3" t="s">
        <v>108</v>
      </c>
      <c r="C102" s="4" t="s">
        <v>106</v>
      </c>
      <c r="D102" s="1">
        <v>4</v>
      </c>
      <c r="E102" s="1">
        <v>12.4</v>
      </c>
      <c r="F102" s="1">
        <v>4</v>
      </c>
      <c r="G102" s="1">
        <v>11.35</v>
      </c>
      <c r="H102" s="1">
        <v>4</v>
      </c>
      <c r="I102" s="1">
        <v>10.95</v>
      </c>
      <c r="J102" s="1">
        <v>4</v>
      </c>
      <c r="K102" s="1">
        <v>12</v>
      </c>
      <c r="L102" s="1">
        <v>4</v>
      </c>
      <c r="M102" s="1">
        <v>13</v>
      </c>
      <c r="N102" s="1">
        <f t="shared" si="1"/>
        <v>59.7</v>
      </c>
      <c r="O102" s="1">
        <v>4</v>
      </c>
    </row>
    <row r="103" spans="1:16" ht="13.9" customHeight="1" x14ac:dyDescent="0.2">
      <c r="A103" s="3"/>
      <c r="B103" s="3"/>
      <c r="C103" s="4" t="s">
        <v>14</v>
      </c>
      <c r="D103" s="1"/>
      <c r="E103" s="1">
        <f>SUM(E100:E102)</f>
        <v>35.450000000000003</v>
      </c>
      <c r="F103" s="1"/>
      <c r="G103" s="1">
        <f>SUM(G100:G102)</f>
        <v>31.4</v>
      </c>
      <c r="H103" s="1"/>
      <c r="I103" s="1">
        <f>SUM(I100:I102)</f>
        <v>32.4</v>
      </c>
      <c r="J103" s="1"/>
      <c r="K103" s="1">
        <f>SUM(K100:K102)</f>
        <v>33.75</v>
      </c>
      <c r="L103" s="1"/>
      <c r="M103" s="1">
        <f>SUM(M100:M102)</f>
        <v>38.75</v>
      </c>
      <c r="N103" s="15"/>
      <c r="O103" s="1"/>
      <c r="P103" s="14">
        <f>E103+G103+I103+K103+M103</f>
        <v>171.75</v>
      </c>
    </row>
    <row r="104" spans="1:16" ht="13.9" customHeight="1" x14ac:dyDescent="0.2">
      <c r="A104" s="3">
        <v>76</v>
      </c>
      <c r="B104" s="3" t="s">
        <v>109</v>
      </c>
      <c r="C104" s="4" t="s">
        <v>46</v>
      </c>
      <c r="D104" s="1">
        <v>4</v>
      </c>
      <c r="E104" s="1">
        <v>12.1</v>
      </c>
      <c r="F104" s="1">
        <v>3.5</v>
      </c>
      <c r="G104" s="1">
        <v>10</v>
      </c>
      <c r="H104" s="1">
        <v>4</v>
      </c>
      <c r="I104" s="1">
        <v>10.85</v>
      </c>
      <c r="J104" s="1">
        <v>4</v>
      </c>
      <c r="K104" s="1">
        <v>12.2</v>
      </c>
      <c r="L104" s="1">
        <v>4</v>
      </c>
      <c r="M104" s="1">
        <v>13</v>
      </c>
      <c r="N104" s="1">
        <f t="shared" si="1"/>
        <v>58.150000000000006</v>
      </c>
      <c r="O104" s="1"/>
    </row>
    <row r="105" spans="1:16" ht="13.9" customHeight="1" x14ac:dyDescent="0.2">
      <c r="A105" s="3">
        <v>77</v>
      </c>
      <c r="B105" s="3" t="s">
        <v>110</v>
      </c>
      <c r="C105" s="4" t="s">
        <v>46</v>
      </c>
      <c r="D105" s="1">
        <v>4</v>
      </c>
      <c r="E105" s="1">
        <v>13.15</v>
      </c>
      <c r="F105" s="1">
        <v>4</v>
      </c>
      <c r="G105" s="1">
        <v>10.8</v>
      </c>
      <c r="H105" s="1">
        <v>4</v>
      </c>
      <c r="I105" s="1">
        <v>12</v>
      </c>
      <c r="J105" s="1">
        <v>4</v>
      </c>
      <c r="K105" s="1">
        <v>11.85</v>
      </c>
      <c r="L105" s="1">
        <v>4</v>
      </c>
      <c r="M105" s="1">
        <v>13.25</v>
      </c>
      <c r="N105" s="1">
        <f t="shared" si="1"/>
        <v>61.050000000000004</v>
      </c>
      <c r="O105" s="1">
        <v>3</v>
      </c>
    </row>
    <row r="106" spans="1:16" ht="13.9" customHeight="1" x14ac:dyDescent="0.2">
      <c r="A106" s="3">
        <v>78</v>
      </c>
      <c r="B106" s="3" t="s">
        <v>229</v>
      </c>
      <c r="C106" s="4" t="s">
        <v>16</v>
      </c>
      <c r="D106" s="1">
        <v>4</v>
      </c>
      <c r="E106" s="1">
        <v>12.55</v>
      </c>
      <c r="F106" s="1">
        <v>4</v>
      </c>
      <c r="G106" s="1">
        <v>12.1</v>
      </c>
      <c r="H106" s="1">
        <v>4</v>
      </c>
      <c r="I106" s="1">
        <v>12.5</v>
      </c>
      <c r="J106" s="1">
        <v>4</v>
      </c>
      <c r="K106" s="1">
        <v>12.55</v>
      </c>
      <c r="L106" s="1">
        <v>3.5</v>
      </c>
      <c r="M106" s="1">
        <v>13</v>
      </c>
      <c r="N106" s="1">
        <f t="shared" si="1"/>
        <v>62.7</v>
      </c>
      <c r="O106" s="1">
        <v>2</v>
      </c>
    </row>
    <row r="107" spans="1:16" ht="13.9" customHeight="1" x14ac:dyDescent="0.2">
      <c r="A107" s="3">
        <v>79</v>
      </c>
      <c r="B107" s="3" t="s">
        <v>111</v>
      </c>
      <c r="C107" s="4" t="s">
        <v>10</v>
      </c>
      <c r="D107" s="1">
        <v>4</v>
      </c>
      <c r="E107" s="1">
        <v>12</v>
      </c>
      <c r="F107" s="1">
        <v>4</v>
      </c>
      <c r="G107" s="1">
        <v>10.7</v>
      </c>
      <c r="H107" s="1">
        <v>4</v>
      </c>
      <c r="I107" s="1">
        <v>9.6999999999999993</v>
      </c>
      <c r="J107" s="1">
        <v>4</v>
      </c>
      <c r="K107" s="1">
        <v>11.1</v>
      </c>
      <c r="L107" s="1">
        <v>4</v>
      </c>
      <c r="M107" s="1">
        <v>11.6</v>
      </c>
      <c r="N107" s="1">
        <f t="shared" si="1"/>
        <v>55.1</v>
      </c>
      <c r="O107" s="1"/>
    </row>
    <row r="108" spans="1:16" ht="13.9" customHeight="1" x14ac:dyDescent="0.2">
      <c r="A108" s="3">
        <v>80</v>
      </c>
      <c r="B108" s="3" t="s">
        <v>112</v>
      </c>
      <c r="C108" s="4" t="s">
        <v>87</v>
      </c>
      <c r="D108" s="1">
        <v>4</v>
      </c>
      <c r="E108" s="1">
        <v>11.45</v>
      </c>
      <c r="F108" s="1">
        <v>4</v>
      </c>
      <c r="G108" s="1">
        <v>9.8000000000000007</v>
      </c>
      <c r="H108" s="1">
        <v>4</v>
      </c>
      <c r="I108" s="1">
        <v>9.4</v>
      </c>
      <c r="J108" s="1">
        <v>4</v>
      </c>
      <c r="K108" s="1">
        <v>10.7</v>
      </c>
      <c r="L108" s="1">
        <v>4</v>
      </c>
      <c r="M108" s="1">
        <v>10.7</v>
      </c>
      <c r="N108" s="1">
        <f t="shared" si="1"/>
        <v>52.05</v>
      </c>
      <c r="O108" s="1"/>
    </row>
    <row r="109" spans="1:16" ht="13.9" customHeight="1" x14ac:dyDescent="0.2">
      <c r="A109" s="3">
        <v>81</v>
      </c>
      <c r="B109" s="3" t="s">
        <v>113</v>
      </c>
      <c r="C109" s="4" t="s">
        <v>66</v>
      </c>
      <c r="D109" s="1">
        <v>4</v>
      </c>
      <c r="E109" s="1">
        <v>11.6</v>
      </c>
      <c r="F109" s="1">
        <v>4</v>
      </c>
      <c r="G109" s="1">
        <v>11.2</v>
      </c>
      <c r="H109" s="1">
        <v>4</v>
      </c>
      <c r="I109" s="1">
        <v>9.65</v>
      </c>
      <c r="J109" s="1">
        <v>4</v>
      </c>
      <c r="K109" s="1">
        <v>9.6999999999999993</v>
      </c>
      <c r="L109" s="1">
        <v>4</v>
      </c>
      <c r="M109" s="1">
        <v>12.3</v>
      </c>
      <c r="N109" s="1">
        <f t="shared" si="1"/>
        <v>54.449999999999989</v>
      </c>
      <c r="O109" s="1"/>
    </row>
    <row r="110" spans="1:16" ht="13.9" customHeight="1" x14ac:dyDescent="0.2">
      <c r="A110" s="3">
        <v>82</v>
      </c>
      <c r="B110" s="3" t="s">
        <v>114</v>
      </c>
      <c r="C110" s="4" t="s">
        <v>60</v>
      </c>
      <c r="D110" s="1">
        <v>4</v>
      </c>
      <c r="E110" s="1">
        <v>11.75</v>
      </c>
      <c r="F110" s="1">
        <v>4</v>
      </c>
      <c r="G110" s="1">
        <v>11.35</v>
      </c>
      <c r="H110" s="1">
        <v>4</v>
      </c>
      <c r="I110" s="1">
        <v>10.95</v>
      </c>
      <c r="J110" s="1">
        <v>4</v>
      </c>
      <c r="K110" s="1">
        <v>10.8</v>
      </c>
      <c r="L110" s="1">
        <v>4</v>
      </c>
      <c r="M110" s="1">
        <v>12.7</v>
      </c>
      <c r="N110" s="1">
        <f t="shared" si="1"/>
        <v>57.55</v>
      </c>
      <c r="O110" s="1"/>
    </row>
    <row r="111" spans="1:16" ht="13.9" customHeight="1" x14ac:dyDescent="0.2">
      <c r="A111" s="3">
        <v>83</v>
      </c>
      <c r="B111" s="3" t="s">
        <v>115</v>
      </c>
      <c r="C111" s="4" t="s">
        <v>60</v>
      </c>
      <c r="D111" s="1">
        <v>4</v>
      </c>
      <c r="E111" s="1">
        <v>11.8</v>
      </c>
      <c r="F111" s="1">
        <v>4</v>
      </c>
      <c r="G111" s="1">
        <v>11.9</v>
      </c>
      <c r="H111" s="1">
        <v>4</v>
      </c>
      <c r="I111" s="1">
        <v>10.7</v>
      </c>
      <c r="J111" s="1">
        <v>4</v>
      </c>
      <c r="K111" s="1">
        <v>11.1</v>
      </c>
      <c r="L111" s="1">
        <v>3.5</v>
      </c>
      <c r="M111" s="1">
        <v>10.1</v>
      </c>
      <c r="N111" s="1">
        <f t="shared" si="1"/>
        <v>55.600000000000009</v>
      </c>
      <c r="O111" s="1"/>
    </row>
    <row r="112" spans="1:16" ht="13.9" customHeight="1" x14ac:dyDescent="0.2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9" customHeight="1" x14ac:dyDescent="0.2">
      <c r="B113" s="10" t="s">
        <v>204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9" customHeight="1" x14ac:dyDescent="0.2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9" customHeight="1" x14ac:dyDescent="0.2">
      <c r="A115" s="24" t="s">
        <v>0</v>
      </c>
      <c r="B115" s="25"/>
      <c r="C115" s="2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7" spans="1:15" x14ac:dyDescent="0.2">
      <c r="B117" s="2" t="s">
        <v>205</v>
      </c>
      <c r="C117" s="2">
        <f>P8</f>
        <v>176.55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">
      <c r="B118" s="2" t="s">
        <v>206</v>
      </c>
      <c r="C118" s="2">
        <f>P8</f>
        <v>176.55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">
      <c r="B119" s="2" t="s">
        <v>207</v>
      </c>
      <c r="C119" s="2">
        <f>P14</f>
        <v>188.3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">
      <c r="B120" s="2" t="s">
        <v>208</v>
      </c>
      <c r="C120" s="2">
        <f>P19</f>
        <v>173.45000000000002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">
      <c r="B121" s="2" t="s">
        <v>209</v>
      </c>
      <c r="C121" s="2">
        <f>P23</f>
        <v>175.95000000000002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">
      <c r="B122" s="2" t="s">
        <v>210</v>
      </c>
      <c r="C122" s="2">
        <f>P28</f>
        <v>153.60000000000002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">
      <c r="B123" s="2" t="s">
        <v>211</v>
      </c>
      <c r="C123" s="2">
        <f>P32</f>
        <v>157.95000000000002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6" spans="1:15" x14ac:dyDescent="0.2">
      <c r="B126" s="20" t="s">
        <v>44</v>
      </c>
      <c r="C126" s="21"/>
      <c r="D126" s="2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">
      <c r="B127" s="2" t="s">
        <v>212</v>
      </c>
      <c r="C127" s="2">
        <f>N41</f>
        <v>0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">
      <c r="B128" s="2" t="s">
        <v>213</v>
      </c>
      <c r="C128" s="2">
        <f>N46</f>
        <v>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x14ac:dyDescent="0.2">
      <c r="B129" s="2" t="s">
        <v>214</v>
      </c>
      <c r="C129" s="2">
        <f>N50</f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x14ac:dyDescent="0.2">
      <c r="B130" s="2" t="s">
        <v>215</v>
      </c>
      <c r="C130" s="2">
        <f>M54</f>
        <v>32.800000000000004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3" spans="2:15" x14ac:dyDescent="0.2">
      <c r="B133" s="20" t="s">
        <v>70</v>
      </c>
      <c r="C133" s="21"/>
      <c r="D133" s="2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x14ac:dyDescent="0.2">
      <c r="B134" s="2" t="s">
        <v>216</v>
      </c>
      <c r="C134" s="2">
        <f>N66</f>
        <v>0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x14ac:dyDescent="0.2">
      <c r="B135" s="2" t="s">
        <v>217</v>
      </c>
      <c r="C135" s="2">
        <f>N70</f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x14ac:dyDescent="0.2">
      <c r="B136" s="2" t="s">
        <v>16</v>
      </c>
      <c r="C136" s="2">
        <f>N74</f>
        <v>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x14ac:dyDescent="0.2">
      <c r="B137" s="2" t="s">
        <v>218</v>
      </c>
      <c r="C137" s="2">
        <f>N78</f>
        <v>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x14ac:dyDescent="0.2">
      <c r="B138" s="2" t="s">
        <v>219</v>
      </c>
      <c r="C138" s="2">
        <f>N83</f>
        <v>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x14ac:dyDescent="0.2">
      <c r="B139" s="2" t="s">
        <v>210</v>
      </c>
      <c r="C139" s="2">
        <f>N92</f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2" spans="2:15" x14ac:dyDescent="0.2">
      <c r="B142" s="22" t="s">
        <v>101</v>
      </c>
      <c r="C142" s="23"/>
      <c r="D142" s="2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x14ac:dyDescent="0.2">
      <c r="B143" s="2" t="s">
        <v>214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x14ac:dyDescent="0.2">
      <c r="B144" s="2" t="s">
        <v>210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6" spans="4:15" x14ac:dyDescent="0.2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4:15" x14ac:dyDescent="0.2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</sheetData>
  <mergeCells count="9">
    <mergeCell ref="A1:O2"/>
    <mergeCell ref="B126:D126"/>
    <mergeCell ref="B133:D133"/>
    <mergeCell ref="B142:D142"/>
    <mergeCell ref="A115:C115"/>
    <mergeCell ref="A3:C3"/>
    <mergeCell ref="A35:C35"/>
    <mergeCell ref="A60:C60"/>
    <mergeCell ref="A95:C95"/>
  </mergeCells>
  <pageMargins left="0.75" right="0.75" top="1" bottom="1" header="0.5" footer="0.5"/>
  <pageSetup paperSize="9" scale="73" fitToHeight="0" orientation="portrait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opLeftCell="A34" zoomScaleNormal="100" workbookViewId="0">
      <selection activeCell="R13" sqref="R13"/>
    </sheetView>
  </sheetViews>
  <sheetFormatPr defaultColWidth="8.7109375" defaultRowHeight="12.75" x14ac:dyDescent="0.2"/>
  <cols>
    <col min="1" max="1" width="3.7109375" style="2" customWidth="1"/>
    <col min="2" max="2" width="17.28515625" style="2" customWidth="1"/>
    <col min="3" max="3" width="9.140625" style="2" customWidth="1"/>
    <col min="4" max="4" width="3.42578125" style="5" bestFit="1" customWidth="1"/>
    <col min="5" max="5" width="8.7109375" style="5"/>
    <col min="6" max="6" width="4" style="5" bestFit="1" customWidth="1"/>
    <col min="7" max="7" width="8.7109375" style="5"/>
    <col min="8" max="8" width="4" style="5" bestFit="1" customWidth="1"/>
    <col min="9" max="9" width="8.7109375" style="5"/>
    <col min="10" max="10" width="4" style="5" bestFit="1" customWidth="1"/>
    <col min="11" max="11" width="8.7109375" style="5"/>
    <col min="12" max="12" width="4" style="5" bestFit="1" customWidth="1"/>
    <col min="13" max="15" width="8.7109375" style="5"/>
    <col min="16" max="16" width="8.7109375" style="17"/>
    <col min="17" max="18" width="8.7109375" style="2"/>
    <col min="19" max="19" width="16.28515625" style="2" bestFit="1" customWidth="1"/>
    <col min="20" max="16384" width="8.7109375" style="2"/>
  </cols>
  <sheetData>
    <row r="1" spans="1:18" x14ac:dyDescent="0.2">
      <c r="A1" s="18" t="s">
        <v>226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8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8" ht="13.9" customHeight="1" x14ac:dyDescent="0.2">
      <c r="A3" s="26" t="s">
        <v>116</v>
      </c>
      <c r="B3" s="25"/>
      <c r="C3" s="25"/>
      <c r="D3" s="1" t="s">
        <v>1</v>
      </c>
      <c r="E3" s="1" t="s">
        <v>2</v>
      </c>
      <c r="F3" s="1" t="s">
        <v>1</v>
      </c>
      <c r="G3" s="1" t="s">
        <v>3</v>
      </c>
      <c r="H3" s="1" t="s">
        <v>1</v>
      </c>
      <c r="I3" s="1" t="s">
        <v>4</v>
      </c>
      <c r="J3" s="1" t="s">
        <v>1</v>
      </c>
      <c r="K3" s="1" t="s">
        <v>5</v>
      </c>
      <c r="L3" s="1" t="s">
        <v>1</v>
      </c>
      <c r="M3" s="1" t="s">
        <v>6</v>
      </c>
      <c r="N3" s="1" t="s">
        <v>7</v>
      </c>
      <c r="O3" s="1" t="s">
        <v>8</v>
      </c>
    </row>
    <row r="4" spans="1:18" ht="13.9" customHeight="1" x14ac:dyDescent="0.2">
      <c r="A4" s="3">
        <v>84</v>
      </c>
      <c r="B4" s="3" t="s">
        <v>117</v>
      </c>
      <c r="C4" s="4" t="s">
        <v>66</v>
      </c>
      <c r="D4" s="1">
        <v>4</v>
      </c>
      <c r="E4" s="1">
        <v>12.4</v>
      </c>
      <c r="F4" s="1">
        <v>4</v>
      </c>
      <c r="G4" s="1">
        <v>10.9</v>
      </c>
      <c r="H4" s="1">
        <v>4</v>
      </c>
      <c r="I4" s="1">
        <v>10.6</v>
      </c>
      <c r="J4" s="1">
        <v>1.5</v>
      </c>
      <c r="K4" s="1">
        <v>9.15</v>
      </c>
      <c r="L4" s="1">
        <v>4</v>
      </c>
      <c r="M4" s="1">
        <v>11.75</v>
      </c>
      <c r="N4" s="1">
        <f t="shared" ref="N4:N21" si="0">E4+G4+I4+K4+M4</f>
        <v>54.8</v>
      </c>
      <c r="O4" s="16">
        <f>RANK(N4,N4:N10,0)</f>
        <v>6</v>
      </c>
    </row>
    <row r="5" spans="1:18" ht="13.9" customHeight="1" x14ac:dyDescent="0.2">
      <c r="A5" s="3">
        <v>85</v>
      </c>
      <c r="B5" s="3" t="s">
        <v>118</v>
      </c>
      <c r="C5" s="4" t="s">
        <v>66</v>
      </c>
      <c r="D5" s="1">
        <v>4</v>
      </c>
      <c r="E5" s="1">
        <v>12.3</v>
      </c>
      <c r="F5" s="1">
        <v>4</v>
      </c>
      <c r="G5" s="1">
        <v>12.5</v>
      </c>
      <c r="H5" s="1">
        <v>4</v>
      </c>
      <c r="I5" s="1">
        <v>12.55</v>
      </c>
      <c r="J5" s="1">
        <v>1.5</v>
      </c>
      <c r="K5" s="1">
        <v>9.0500000000000007</v>
      </c>
      <c r="L5" s="1">
        <v>4</v>
      </c>
      <c r="M5" s="1">
        <v>12.1</v>
      </c>
      <c r="N5" s="1">
        <f t="shared" si="0"/>
        <v>58.500000000000007</v>
      </c>
      <c r="O5" s="16">
        <f>RANK(N5,N4:N10,0)</f>
        <v>2</v>
      </c>
    </row>
    <row r="6" spans="1:18" ht="13.9" customHeight="1" x14ac:dyDescent="0.2">
      <c r="A6" s="3">
        <v>86</v>
      </c>
      <c r="B6" s="3" t="s">
        <v>119</v>
      </c>
      <c r="C6" s="4" t="s">
        <v>66</v>
      </c>
      <c r="D6" s="1">
        <v>4</v>
      </c>
      <c r="E6" s="1">
        <v>12.3</v>
      </c>
      <c r="F6" s="1">
        <v>4</v>
      </c>
      <c r="G6" s="1">
        <v>11.65</v>
      </c>
      <c r="H6" s="1">
        <v>4</v>
      </c>
      <c r="I6" s="1">
        <v>10.55</v>
      </c>
      <c r="J6" s="1">
        <v>4</v>
      </c>
      <c r="K6" s="1">
        <v>11.2</v>
      </c>
      <c r="L6" s="1">
        <v>4</v>
      </c>
      <c r="M6" s="1">
        <v>12.05</v>
      </c>
      <c r="N6" s="1">
        <f t="shared" si="0"/>
        <v>57.75</v>
      </c>
      <c r="O6" s="16">
        <f>RANK(N6,N4:N10,0)</f>
        <v>3</v>
      </c>
    </row>
    <row r="7" spans="1:18" ht="13.9" customHeight="1" x14ac:dyDescent="0.2">
      <c r="A7" s="3"/>
      <c r="B7" s="3"/>
      <c r="C7" s="4" t="s">
        <v>14</v>
      </c>
      <c r="D7" s="1"/>
      <c r="E7" s="1">
        <f>SUMPRODUCT(LARGE(E4:E6,{1,2,3}))</f>
        <v>37</v>
      </c>
      <c r="F7" s="1"/>
      <c r="G7" s="1">
        <f>SUMPRODUCT(LARGE(G4:G6,{1,2,3}))</f>
        <v>35.049999999999997</v>
      </c>
      <c r="H7" s="1"/>
      <c r="I7" s="1">
        <f>SUMPRODUCT(LARGE(I4:I6,{1,2,3}))</f>
        <v>33.700000000000003</v>
      </c>
      <c r="J7" s="1"/>
      <c r="K7" s="1">
        <f>SUMPRODUCT(LARGE(K4:K6,{1,2,3}))</f>
        <v>29.400000000000002</v>
      </c>
      <c r="L7" s="1"/>
      <c r="M7" s="1">
        <f>SUMPRODUCT(LARGE(M4:M6,{1,2,3}))</f>
        <v>35.9</v>
      </c>
      <c r="N7" s="1"/>
      <c r="O7" s="1"/>
      <c r="P7" s="17">
        <f>E7+G7+I7+K7+M7</f>
        <v>171.05</v>
      </c>
      <c r="Q7" s="2">
        <v>1</v>
      </c>
    </row>
    <row r="8" spans="1:18" ht="13.9" customHeight="1" x14ac:dyDescent="0.2">
      <c r="A8" s="3">
        <v>87</v>
      </c>
      <c r="B8" s="3" t="s">
        <v>120</v>
      </c>
      <c r="C8" s="4" t="s">
        <v>46</v>
      </c>
      <c r="D8" s="1">
        <v>4</v>
      </c>
      <c r="E8" s="1">
        <v>11.95</v>
      </c>
      <c r="F8" s="1">
        <v>4</v>
      </c>
      <c r="G8" s="1">
        <v>12.35</v>
      </c>
      <c r="H8" s="1">
        <v>4</v>
      </c>
      <c r="I8" s="1">
        <v>11.5</v>
      </c>
      <c r="J8" s="1">
        <v>9</v>
      </c>
      <c r="K8" s="1">
        <v>6.45</v>
      </c>
      <c r="L8" s="1">
        <v>4</v>
      </c>
      <c r="M8" s="1">
        <v>12.65</v>
      </c>
      <c r="N8" s="1">
        <f t="shared" si="0"/>
        <v>54.9</v>
      </c>
      <c r="O8" s="16">
        <f>RANK(N8,N4:N10,0)</f>
        <v>5</v>
      </c>
    </row>
    <row r="9" spans="1:18" ht="13.9" customHeight="1" x14ac:dyDescent="0.2">
      <c r="A9" s="3">
        <v>88</v>
      </c>
      <c r="B9" s="3" t="s">
        <v>121</v>
      </c>
      <c r="C9" s="4" t="s">
        <v>46</v>
      </c>
      <c r="D9" s="1">
        <v>4</v>
      </c>
      <c r="E9" s="1">
        <v>12.2</v>
      </c>
      <c r="F9" s="1">
        <v>4</v>
      </c>
      <c r="G9" s="1">
        <v>10.65</v>
      </c>
      <c r="H9" s="1">
        <v>4</v>
      </c>
      <c r="I9" s="1">
        <v>11.1</v>
      </c>
      <c r="J9" s="1">
        <v>4</v>
      </c>
      <c r="K9" s="1">
        <v>11.15</v>
      </c>
      <c r="L9" s="1">
        <v>4</v>
      </c>
      <c r="M9" s="1">
        <v>11.7</v>
      </c>
      <c r="N9" s="1">
        <f t="shared" si="0"/>
        <v>56.8</v>
      </c>
      <c r="O9" s="16">
        <f>RANK(N9,N4:N10,0)</f>
        <v>4</v>
      </c>
    </row>
    <row r="10" spans="1:18" ht="13.9" customHeight="1" x14ac:dyDescent="0.2">
      <c r="A10" s="3">
        <v>89</v>
      </c>
      <c r="B10" s="3" t="s">
        <v>122</v>
      </c>
      <c r="C10" s="4" t="s">
        <v>72</v>
      </c>
      <c r="D10" s="1">
        <v>4</v>
      </c>
      <c r="E10" s="1">
        <v>12.5</v>
      </c>
      <c r="F10" s="1">
        <v>4</v>
      </c>
      <c r="G10" s="1">
        <v>11.9</v>
      </c>
      <c r="H10" s="1">
        <v>4</v>
      </c>
      <c r="I10" s="1">
        <v>11.85</v>
      </c>
      <c r="J10" s="1">
        <v>4</v>
      </c>
      <c r="K10" s="1">
        <v>11.95</v>
      </c>
      <c r="L10" s="1">
        <v>4</v>
      </c>
      <c r="M10" s="1">
        <v>11.85</v>
      </c>
      <c r="N10" s="1">
        <f t="shared" si="0"/>
        <v>60.050000000000004</v>
      </c>
      <c r="O10" s="16">
        <f>RANK(N10,N4:N10,0)</f>
        <v>1</v>
      </c>
    </row>
    <row r="11" spans="1:18" ht="13.9" customHeight="1" x14ac:dyDescent="0.2">
      <c r="A11" s="24" t="s">
        <v>123</v>
      </c>
      <c r="B11" s="25"/>
      <c r="C11" s="25"/>
      <c r="D11" s="1" t="s">
        <v>1</v>
      </c>
      <c r="E11" s="1" t="s">
        <v>2</v>
      </c>
      <c r="F11" s="1" t="s">
        <v>1</v>
      </c>
      <c r="G11" s="1" t="s">
        <v>3</v>
      </c>
      <c r="H11" s="1" t="s">
        <v>1</v>
      </c>
      <c r="I11" s="1" t="s">
        <v>4</v>
      </c>
      <c r="J11" s="1" t="s">
        <v>1</v>
      </c>
      <c r="K11" s="1" t="s">
        <v>5</v>
      </c>
      <c r="L11" s="1" t="s">
        <v>1</v>
      </c>
      <c r="M11" s="1" t="s">
        <v>6</v>
      </c>
      <c r="N11" s="1" t="s">
        <v>7</v>
      </c>
      <c r="O11" s="1" t="s">
        <v>8</v>
      </c>
    </row>
    <row r="12" spans="1:18" ht="13.9" customHeight="1" x14ac:dyDescent="0.2">
      <c r="A12" s="3">
        <v>90</v>
      </c>
      <c r="B12" s="3" t="s">
        <v>124</v>
      </c>
      <c r="C12" s="4" t="s">
        <v>78</v>
      </c>
      <c r="D12" s="1">
        <v>4</v>
      </c>
      <c r="E12" s="1">
        <v>12.1</v>
      </c>
      <c r="F12" s="1">
        <v>4</v>
      </c>
      <c r="G12" s="1">
        <v>12.8</v>
      </c>
      <c r="H12" s="1">
        <v>4</v>
      </c>
      <c r="I12" s="1">
        <v>11.85</v>
      </c>
      <c r="J12" s="1">
        <v>4</v>
      </c>
      <c r="K12" s="1">
        <v>11.4</v>
      </c>
      <c r="L12" s="1">
        <v>4</v>
      </c>
      <c r="M12" s="1">
        <v>12.85</v>
      </c>
      <c r="N12" s="1">
        <f t="shared" si="0"/>
        <v>61</v>
      </c>
      <c r="O12" s="16">
        <f>RANK(N12,N12:N30,0)</f>
        <v>2</v>
      </c>
      <c r="R12" s="2" t="s">
        <v>234</v>
      </c>
    </row>
    <row r="13" spans="1:18" ht="13.9" customHeight="1" x14ac:dyDescent="0.2">
      <c r="A13" s="3">
        <v>91</v>
      </c>
      <c r="B13" s="3" t="s">
        <v>125</v>
      </c>
      <c r="C13" s="4" t="s">
        <v>78</v>
      </c>
      <c r="D13" s="1">
        <v>4</v>
      </c>
      <c r="E13" s="1">
        <v>12.35</v>
      </c>
      <c r="F13" s="1">
        <v>4</v>
      </c>
      <c r="G13" s="1">
        <v>12.75</v>
      </c>
      <c r="H13" s="1">
        <v>4</v>
      </c>
      <c r="I13" s="1">
        <v>11.55</v>
      </c>
      <c r="J13" s="1">
        <v>4</v>
      </c>
      <c r="K13" s="1">
        <v>10.9</v>
      </c>
      <c r="L13" s="1">
        <v>4</v>
      </c>
      <c r="M13" s="1">
        <v>12.85</v>
      </c>
      <c r="N13" s="1">
        <f t="shared" si="0"/>
        <v>60.400000000000006</v>
      </c>
      <c r="O13" s="16">
        <f>RANK(N13,N12:N30,0)</f>
        <v>3</v>
      </c>
      <c r="R13" s="2" t="s">
        <v>234</v>
      </c>
    </row>
    <row r="14" spans="1:18" ht="13.9" customHeight="1" x14ac:dyDescent="0.2">
      <c r="A14" s="3">
        <v>92</v>
      </c>
      <c r="B14" s="3" t="s">
        <v>126</v>
      </c>
      <c r="C14" s="4" t="s">
        <v>78</v>
      </c>
      <c r="D14" s="1">
        <v>4</v>
      </c>
      <c r="E14" s="1">
        <v>12.25</v>
      </c>
      <c r="F14" s="1">
        <v>4</v>
      </c>
      <c r="G14" s="1">
        <v>12.6</v>
      </c>
      <c r="H14" s="1">
        <v>4</v>
      </c>
      <c r="I14" s="1">
        <v>11.1</v>
      </c>
      <c r="J14" s="1">
        <v>4</v>
      </c>
      <c r="K14" s="1">
        <v>11.55</v>
      </c>
      <c r="L14" s="1">
        <v>3.5</v>
      </c>
      <c r="M14" s="1">
        <v>12.25</v>
      </c>
      <c r="N14" s="1">
        <f t="shared" si="0"/>
        <v>59.75</v>
      </c>
      <c r="O14" s="16">
        <f>RANK(N14,N12:N30,0)</f>
        <v>4</v>
      </c>
    </row>
    <row r="15" spans="1:18" ht="13.9" customHeight="1" x14ac:dyDescent="0.2">
      <c r="A15" s="3"/>
      <c r="B15" s="3"/>
      <c r="C15" s="4" t="s">
        <v>63</v>
      </c>
      <c r="D15" s="1"/>
      <c r="E15" s="1">
        <f>SUM(E12:E14)</f>
        <v>36.700000000000003</v>
      </c>
      <c r="F15" s="1"/>
      <c r="G15" s="1">
        <f>SUM(G12:G14)</f>
        <v>38.15</v>
      </c>
      <c r="H15" s="1"/>
      <c r="I15" s="1">
        <f>SUM(I12:I14)</f>
        <v>34.5</v>
      </c>
      <c r="J15" s="1"/>
      <c r="K15" s="1">
        <f>SUM(K12:K14)</f>
        <v>33.85</v>
      </c>
      <c r="L15" s="1"/>
      <c r="M15" s="1">
        <f>SUM(M12:M14)</f>
        <v>37.950000000000003</v>
      </c>
      <c r="N15" s="1"/>
      <c r="O15" s="1"/>
      <c r="P15" s="17">
        <f>E15+G15+I15+K15+M15</f>
        <v>181.14999999999998</v>
      </c>
      <c r="Q15" s="2">
        <v>1</v>
      </c>
    </row>
    <row r="16" spans="1:18" ht="13.9" customHeight="1" x14ac:dyDescent="0.2">
      <c r="A16" s="3">
        <v>93</v>
      </c>
      <c r="B16" s="3" t="s">
        <v>127</v>
      </c>
      <c r="C16" s="4" t="s">
        <v>42</v>
      </c>
      <c r="D16" s="1">
        <v>4</v>
      </c>
      <c r="E16" s="1">
        <v>11.45</v>
      </c>
      <c r="F16" s="1">
        <v>4</v>
      </c>
      <c r="G16" s="1">
        <v>12.2</v>
      </c>
      <c r="H16" s="1">
        <v>4</v>
      </c>
      <c r="I16" s="1">
        <v>11.4</v>
      </c>
      <c r="J16" s="1">
        <v>4</v>
      </c>
      <c r="K16" s="1">
        <v>11.4</v>
      </c>
      <c r="L16" s="1">
        <v>3.5</v>
      </c>
      <c r="M16" s="1">
        <v>11.9</v>
      </c>
      <c r="N16" s="1">
        <f t="shared" si="0"/>
        <v>58.349999999999994</v>
      </c>
      <c r="O16" s="1">
        <f>RANK(N16,N12:N30,0)</f>
        <v>8</v>
      </c>
    </row>
    <row r="17" spans="1:17" ht="13.9" customHeight="1" x14ac:dyDescent="0.2">
      <c r="A17" s="3">
        <v>94</v>
      </c>
      <c r="B17" s="3" t="s">
        <v>128</v>
      </c>
      <c r="C17" s="4" t="s">
        <v>42</v>
      </c>
      <c r="D17" s="1">
        <v>0</v>
      </c>
      <c r="E17" s="1">
        <v>0</v>
      </c>
      <c r="F17" s="1">
        <v>4</v>
      </c>
      <c r="G17" s="1">
        <v>12.45</v>
      </c>
      <c r="H17" s="1">
        <v>4</v>
      </c>
      <c r="I17" s="1">
        <v>11.95</v>
      </c>
      <c r="J17" s="1">
        <v>4</v>
      </c>
      <c r="K17" s="1">
        <v>12.3</v>
      </c>
      <c r="L17" s="1">
        <v>4</v>
      </c>
      <c r="M17" s="1">
        <v>13.1</v>
      </c>
      <c r="N17" s="1">
        <f t="shared" si="0"/>
        <v>49.800000000000004</v>
      </c>
      <c r="O17" s="1">
        <f>RANK(N17,N12:N30,0)</f>
        <v>17</v>
      </c>
    </row>
    <row r="18" spans="1:17" ht="13.9" customHeight="1" x14ac:dyDescent="0.2">
      <c r="A18" s="3">
        <v>95</v>
      </c>
      <c r="B18" s="3" t="s">
        <v>129</v>
      </c>
      <c r="C18" s="4" t="s">
        <v>42</v>
      </c>
      <c r="D18" s="1">
        <v>4</v>
      </c>
      <c r="E18" s="1">
        <v>12.05</v>
      </c>
      <c r="F18" s="1">
        <v>4</v>
      </c>
      <c r="G18" s="1">
        <v>11.8</v>
      </c>
      <c r="H18" s="1">
        <v>4</v>
      </c>
      <c r="I18" s="1">
        <v>9.6999999999999993</v>
      </c>
      <c r="J18" s="1">
        <v>4</v>
      </c>
      <c r="K18" s="1">
        <v>11.6</v>
      </c>
      <c r="L18" s="1">
        <v>4</v>
      </c>
      <c r="M18" s="1">
        <v>12.9</v>
      </c>
      <c r="N18" s="1">
        <f t="shared" si="0"/>
        <v>58.05</v>
      </c>
      <c r="O18" s="1">
        <f>RANK(N18,N12:N30,0)</f>
        <v>11</v>
      </c>
    </row>
    <row r="19" spans="1:17" ht="13.9" customHeight="1" x14ac:dyDescent="0.2">
      <c r="A19" s="3">
        <v>96</v>
      </c>
      <c r="B19" s="3" t="s">
        <v>130</v>
      </c>
      <c r="C19" s="4" t="s">
        <v>42</v>
      </c>
      <c r="D19" s="1">
        <v>4</v>
      </c>
      <c r="E19" s="1">
        <v>11.4</v>
      </c>
      <c r="F19" s="1">
        <v>4</v>
      </c>
      <c r="G19" s="1">
        <v>12.05</v>
      </c>
      <c r="H19" s="1">
        <v>4</v>
      </c>
      <c r="I19" s="1">
        <v>8.5500000000000007</v>
      </c>
      <c r="J19" s="1">
        <v>4</v>
      </c>
      <c r="K19" s="1">
        <v>9.6</v>
      </c>
      <c r="L19" s="1">
        <v>4</v>
      </c>
      <c r="M19" s="1">
        <v>12.55</v>
      </c>
      <c r="N19" s="1">
        <f t="shared" si="0"/>
        <v>54.150000000000006</v>
      </c>
      <c r="O19" s="1">
        <f>RANK(N19,N12:N30,0)</f>
        <v>15</v>
      </c>
    </row>
    <row r="20" spans="1:17" ht="13.9" customHeight="1" x14ac:dyDescent="0.2">
      <c r="A20" s="3"/>
      <c r="B20" s="3"/>
      <c r="C20" s="4" t="s">
        <v>14</v>
      </c>
      <c r="D20" s="1"/>
      <c r="E20" s="1">
        <f>SUMPRODUCT(LARGE(E16:E19,{1,2,3}))</f>
        <v>34.9</v>
      </c>
      <c r="F20" s="1"/>
      <c r="G20" s="1">
        <f>SUMPRODUCT(LARGE(G16:G19,{1,2,3}))</f>
        <v>36.700000000000003</v>
      </c>
      <c r="H20" s="1"/>
      <c r="I20" s="1">
        <f>SUMPRODUCT(LARGE(I16:I19,{1,2,3}))</f>
        <v>33.049999999999997</v>
      </c>
      <c r="J20" s="1"/>
      <c r="K20" s="1">
        <f>SUMPRODUCT(LARGE(K16:K19,{1,2,3}))</f>
        <v>35.299999999999997</v>
      </c>
      <c r="L20" s="1"/>
      <c r="M20" s="1">
        <f>SUMPRODUCT(LARGE(M16:M19,{1,2,3}))</f>
        <v>38.549999999999997</v>
      </c>
      <c r="N20" s="1"/>
      <c r="O20" s="1"/>
      <c r="P20" s="17">
        <f>E20+G20+I20+K20+M20</f>
        <v>178.5</v>
      </c>
      <c r="Q20" s="2">
        <v>2</v>
      </c>
    </row>
    <row r="21" spans="1:17" ht="13.9" customHeight="1" x14ac:dyDescent="0.2">
      <c r="A21" s="3">
        <v>97</v>
      </c>
      <c r="B21" s="3" t="s">
        <v>131</v>
      </c>
      <c r="C21" s="4" t="s">
        <v>72</v>
      </c>
      <c r="D21" s="1">
        <v>4</v>
      </c>
      <c r="E21" s="1">
        <v>13.5</v>
      </c>
      <c r="F21" s="1">
        <v>4</v>
      </c>
      <c r="G21" s="1">
        <v>12.6</v>
      </c>
      <c r="H21" s="1">
        <v>3</v>
      </c>
      <c r="I21" s="1">
        <v>8.6</v>
      </c>
      <c r="J21" s="1">
        <v>4</v>
      </c>
      <c r="K21" s="1">
        <v>12.1</v>
      </c>
      <c r="L21" s="1">
        <v>4</v>
      </c>
      <c r="M21" s="1">
        <v>12.2</v>
      </c>
      <c r="N21" s="1">
        <f t="shared" si="0"/>
        <v>59</v>
      </c>
      <c r="O21" s="16">
        <f>RANK(N21,N12:N30,0)</f>
        <v>5</v>
      </c>
    </row>
    <row r="22" spans="1:17" ht="13.9" customHeight="1" x14ac:dyDescent="0.2">
      <c r="A22" s="3">
        <v>98</v>
      </c>
      <c r="B22" s="3" t="s">
        <v>132</v>
      </c>
      <c r="C22" s="4" t="s">
        <v>72</v>
      </c>
      <c r="D22" s="1">
        <v>4</v>
      </c>
      <c r="E22" s="1">
        <v>12.4</v>
      </c>
      <c r="F22" s="1">
        <v>4</v>
      </c>
      <c r="G22" s="1">
        <v>12.4</v>
      </c>
      <c r="H22" s="1">
        <v>3.5</v>
      </c>
      <c r="I22" s="1">
        <v>9.85</v>
      </c>
      <c r="J22" s="1">
        <v>4</v>
      </c>
      <c r="K22" s="1">
        <v>12.25</v>
      </c>
      <c r="L22" s="1">
        <v>3.5</v>
      </c>
      <c r="M22" s="1">
        <v>11.95</v>
      </c>
      <c r="N22" s="1">
        <f t="shared" ref="N22:N74" si="1">E22+G22+I22+K22+M22</f>
        <v>58.849999999999994</v>
      </c>
      <c r="O22" s="1">
        <f>RANK(N22,N12:N30,0)</f>
        <v>7</v>
      </c>
    </row>
    <row r="23" spans="1:17" ht="13.9" customHeight="1" x14ac:dyDescent="0.2">
      <c r="A23" s="3">
        <v>99</v>
      </c>
      <c r="B23" s="3" t="s">
        <v>133</v>
      </c>
      <c r="C23" s="4" t="s">
        <v>10</v>
      </c>
      <c r="D23" s="1">
        <v>4</v>
      </c>
      <c r="E23" s="1">
        <v>12.25</v>
      </c>
      <c r="F23" s="1">
        <v>4</v>
      </c>
      <c r="G23" s="1">
        <v>11.7</v>
      </c>
      <c r="H23" s="1">
        <v>4</v>
      </c>
      <c r="I23" s="1">
        <v>10.9</v>
      </c>
      <c r="J23" s="1">
        <v>4</v>
      </c>
      <c r="K23" s="1">
        <v>11.25</v>
      </c>
      <c r="L23" s="1">
        <v>3.5</v>
      </c>
      <c r="M23" s="1">
        <v>12.2</v>
      </c>
      <c r="N23" s="1">
        <f t="shared" si="1"/>
        <v>58.3</v>
      </c>
      <c r="O23" s="1">
        <f>RANK(N23,N12:N30,0)</f>
        <v>9</v>
      </c>
    </row>
    <row r="24" spans="1:17" ht="13.9" customHeight="1" x14ac:dyDescent="0.2">
      <c r="A24" s="3">
        <v>100</v>
      </c>
      <c r="B24" s="3" t="s">
        <v>134</v>
      </c>
      <c r="C24" s="4" t="s">
        <v>10</v>
      </c>
      <c r="D24" s="1">
        <v>4</v>
      </c>
      <c r="E24" s="1">
        <v>12.2</v>
      </c>
      <c r="F24" s="1">
        <v>4</v>
      </c>
      <c r="G24" s="1">
        <v>11.65</v>
      </c>
      <c r="H24" s="1">
        <v>4</v>
      </c>
      <c r="I24" s="1">
        <v>11.05</v>
      </c>
      <c r="J24" s="1">
        <v>4</v>
      </c>
      <c r="K24" s="1">
        <v>11</v>
      </c>
      <c r="L24" s="1">
        <v>4</v>
      </c>
      <c r="M24" s="1">
        <v>13.05</v>
      </c>
      <c r="N24" s="1">
        <f t="shared" si="1"/>
        <v>58.95</v>
      </c>
      <c r="O24" s="16">
        <f>RANK(N24,N12:N30,0)</f>
        <v>6</v>
      </c>
    </row>
    <row r="25" spans="1:17" ht="13.9" customHeight="1" x14ac:dyDescent="0.2">
      <c r="A25" s="3">
        <v>101</v>
      </c>
      <c r="B25" s="3" t="s">
        <v>135</v>
      </c>
      <c r="C25" s="4" t="s">
        <v>16</v>
      </c>
      <c r="D25" s="1">
        <v>4</v>
      </c>
      <c r="E25" s="1">
        <v>12.5</v>
      </c>
      <c r="F25" s="1">
        <v>4</v>
      </c>
      <c r="G25" s="1">
        <v>12.65</v>
      </c>
      <c r="H25" s="1">
        <v>3.5</v>
      </c>
      <c r="I25" s="1">
        <v>10.25</v>
      </c>
      <c r="J25" s="1">
        <v>4</v>
      </c>
      <c r="K25" s="1">
        <v>11.7</v>
      </c>
      <c r="L25" s="1">
        <v>3.5</v>
      </c>
      <c r="M25" s="1">
        <v>10.9</v>
      </c>
      <c r="N25" s="1">
        <f t="shared" si="1"/>
        <v>57.999999999999993</v>
      </c>
      <c r="O25" s="1">
        <f>RANK(N25,N12:N30,0)</f>
        <v>12</v>
      </c>
    </row>
    <row r="26" spans="1:17" ht="13.9" customHeight="1" x14ac:dyDescent="0.2">
      <c r="A26" s="3">
        <v>102</v>
      </c>
      <c r="B26" s="3" t="s">
        <v>136</v>
      </c>
      <c r="C26" s="4" t="s">
        <v>16</v>
      </c>
      <c r="D26" s="1">
        <v>4</v>
      </c>
      <c r="E26" s="1">
        <v>12.6</v>
      </c>
      <c r="F26" s="1">
        <v>4</v>
      </c>
      <c r="G26" s="1">
        <v>12.75</v>
      </c>
      <c r="H26" s="1">
        <v>4</v>
      </c>
      <c r="I26" s="1">
        <v>12.6</v>
      </c>
      <c r="J26" s="1">
        <v>4</v>
      </c>
      <c r="K26" s="1">
        <v>11.95</v>
      </c>
      <c r="L26" s="1">
        <v>4</v>
      </c>
      <c r="M26" s="1">
        <v>13</v>
      </c>
      <c r="N26" s="1">
        <f t="shared" si="1"/>
        <v>62.900000000000006</v>
      </c>
      <c r="O26" s="16">
        <f>RANK(N26,N12:N30,0)</f>
        <v>1</v>
      </c>
    </row>
    <row r="27" spans="1:17" ht="13.9" customHeight="1" x14ac:dyDescent="0.2">
      <c r="A27" s="3">
        <v>103</v>
      </c>
      <c r="B27" s="3" t="s">
        <v>137</v>
      </c>
      <c r="C27" s="4" t="s">
        <v>95</v>
      </c>
      <c r="D27" s="1">
        <v>4</v>
      </c>
      <c r="E27" s="1">
        <v>11.8</v>
      </c>
      <c r="F27" s="1">
        <v>4</v>
      </c>
      <c r="G27" s="1">
        <v>11.95</v>
      </c>
      <c r="H27" s="1">
        <v>4</v>
      </c>
      <c r="I27" s="1">
        <v>10.5</v>
      </c>
      <c r="J27" s="1">
        <v>4</v>
      </c>
      <c r="K27" s="1">
        <v>10.6</v>
      </c>
      <c r="L27" s="1">
        <v>4</v>
      </c>
      <c r="M27" s="1">
        <v>12.35</v>
      </c>
      <c r="N27" s="1">
        <f t="shared" si="1"/>
        <v>57.2</v>
      </c>
      <c r="O27" s="1">
        <f>RANK(N27,N12:N30,0)</f>
        <v>13</v>
      </c>
    </row>
    <row r="28" spans="1:17" ht="13.9" customHeight="1" x14ac:dyDescent="0.2">
      <c r="A28" s="3">
        <v>104</v>
      </c>
      <c r="B28" s="3" t="s">
        <v>138</v>
      </c>
      <c r="C28" s="4" t="s">
        <v>95</v>
      </c>
      <c r="D28" s="1">
        <v>4</v>
      </c>
      <c r="E28" s="1">
        <v>12.05</v>
      </c>
      <c r="F28" s="1">
        <v>4</v>
      </c>
      <c r="G28" s="1">
        <v>12.25</v>
      </c>
      <c r="H28" s="1">
        <v>4</v>
      </c>
      <c r="I28" s="1">
        <v>10.199999999999999</v>
      </c>
      <c r="J28" s="1">
        <v>4</v>
      </c>
      <c r="K28" s="1">
        <v>11.15</v>
      </c>
      <c r="L28" s="1">
        <v>4</v>
      </c>
      <c r="M28" s="1">
        <v>12.45</v>
      </c>
      <c r="N28" s="1">
        <f t="shared" si="1"/>
        <v>58.099999999999994</v>
      </c>
      <c r="O28" s="1">
        <f>RANK(N28,N12:N30,0)</f>
        <v>10</v>
      </c>
    </row>
    <row r="29" spans="1:17" ht="13.9" customHeight="1" x14ac:dyDescent="0.2">
      <c r="A29" s="3">
        <v>105</v>
      </c>
      <c r="B29" s="3" t="s">
        <v>139</v>
      </c>
      <c r="C29" s="4" t="s">
        <v>33</v>
      </c>
      <c r="D29" s="1">
        <v>4</v>
      </c>
      <c r="E29" s="1">
        <v>11.6</v>
      </c>
      <c r="F29" s="1">
        <v>4</v>
      </c>
      <c r="G29" s="1">
        <v>12.3</v>
      </c>
      <c r="H29" s="1">
        <v>4</v>
      </c>
      <c r="I29" s="1">
        <v>9.5</v>
      </c>
      <c r="J29" s="1">
        <v>4</v>
      </c>
      <c r="K29" s="1">
        <v>10.95</v>
      </c>
      <c r="L29" s="1">
        <v>4</v>
      </c>
      <c r="M29" s="1">
        <v>12.3</v>
      </c>
      <c r="N29" s="1">
        <f t="shared" si="1"/>
        <v>56.649999999999991</v>
      </c>
      <c r="O29" s="1">
        <f>RANK(N29,N12:N30,0)</f>
        <v>14</v>
      </c>
    </row>
    <row r="30" spans="1:17" ht="13.9" customHeight="1" x14ac:dyDescent="0.2">
      <c r="A30" s="3">
        <v>106</v>
      </c>
      <c r="B30" s="3" t="s">
        <v>140</v>
      </c>
      <c r="C30" s="4" t="s">
        <v>33</v>
      </c>
      <c r="D30" s="1">
        <v>4</v>
      </c>
      <c r="E30" s="1">
        <v>11.55</v>
      </c>
      <c r="F30" s="1">
        <v>4</v>
      </c>
      <c r="G30" s="1">
        <v>11.2</v>
      </c>
      <c r="H30" s="1">
        <v>4</v>
      </c>
      <c r="I30" s="1">
        <v>10.15</v>
      </c>
      <c r="J30" s="1">
        <v>4</v>
      </c>
      <c r="K30" s="1">
        <v>9.1</v>
      </c>
      <c r="L30" s="1">
        <v>3.5</v>
      </c>
      <c r="M30" s="1">
        <v>11.7</v>
      </c>
      <c r="N30" s="1">
        <f t="shared" si="1"/>
        <v>53.7</v>
      </c>
      <c r="O30" s="1">
        <f>RANK(N30,N12:N30,0)</f>
        <v>16</v>
      </c>
    </row>
    <row r="31" spans="1:17" ht="13.9" customHeight="1" x14ac:dyDescent="0.2">
      <c r="A31" s="24" t="s">
        <v>141</v>
      </c>
      <c r="B31" s="25"/>
      <c r="C31" s="25"/>
      <c r="D31" s="1" t="s">
        <v>1</v>
      </c>
      <c r="E31" s="1" t="s">
        <v>2</v>
      </c>
      <c r="F31" s="1" t="s">
        <v>1</v>
      </c>
      <c r="G31" s="1" t="s">
        <v>3</v>
      </c>
      <c r="H31" s="1" t="s">
        <v>1</v>
      </c>
      <c r="I31" s="1" t="s">
        <v>4</v>
      </c>
      <c r="J31" s="1" t="s">
        <v>1</v>
      </c>
      <c r="K31" s="1" t="s">
        <v>5</v>
      </c>
      <c r="L31" s="1" t="s">
        <v>1</v>
      </c>
      <c r="M31" s="1" t="s">
        <v>6</v>
      </c>
      <c r="N31" s="1" t="s">
        <v>7</v>
      </c>
      <c r="O31" s="1" t="s">
        <v>8</v>
      </c>
    </row>
    <row r="32" spans="1:17" ht="13.9" customHeight="1" x14ac:dyDescent="0.2">
      <c r="A32" s="3">
        <v>107</v>
      </c>
      <c r="B32" s="3" t="s">
        <v>142</v>
      </c>
      <c r="C32" s="4" t="s">
        <v>95</v>
      </c>
      <c r="D32" s="1">
        <v>4</v>
      </c>
      <c r="E32" s="1">
        <v>11.95</v>
      </c>
      <c r="F32" s="1">
        <v>4</v>
      </c>
      <c r="G32" s="1">
        <v>11.95</v>
      </c>
      <c r="H32" s="1">
        <v>2.5</v>
      </c>
      <c r="I32" s="1">
        <v>5.8</v>
      </c>
      <c r="J32" s="1">
        <v>4</v>
      </c>
      <c r="K32" s="1">
        <v>10.55</v>
      </c>
      <c r="L32" s="1">
        <v>3.5</v>
      </c>
      <c r="M32" s="1">
        <v>11.5</v>
      </c>
      <c r="N32" s="1">
        <f t="shared" si="1"/>
        <v>51.75</v>
      </c>
      <c r="O32" s="1">
        <f>RANK(N32,N32:N38,0)</f>
        <v>7</v>
      </c>
    </row>
    <row r="33" spans="1:17" ht="13.9" customHeight="1" x14ac:dyDescent="0.2">
      <c r="A33" s="3">
        <v>108</v>
      </c>
      <c r="B33" s="3" t="s">
        <v>143</v>
      </c>
      <c r="C33" s="4" t="s">
        <v>87</v>
      </c>
      <c r="D33" s="1">
        <v>4</v>
      </c>
      <c r="E33" s="1">
        <v>12.2</v>
      </c>
      <c r="F33" s="1">
        <v>4</v>
      </c>
      <c r="G33" s="1">
        <v>12.8</v>
      </c>
      <c r="H33" s="1">
        <v>4</v>
      </c>
      <c r="I33" s="1">
        <v>11.8</v>
      </c>
      <c r="J33" s="1">
        <v>4</v>
      </c>
      <c r="K33" s="1">
        <v>10.8</v>
      </c>
      <c r="L33" s="1">
        <v>3.5</v>
      </c>
      <c r="M33" s="1">
        <v>11.9</v>
      </c>
      <c r="N33" s="1">
        <f t="shared" si="1"/>
        <v>59.499999999999993</v>
      </c>
      <c r="O33" s="16">
        <f>RANK(N33,N32:N38,0)</f>
        <v>1</v>
      </c>
    </row>
    <row r="34" spans="1:17" ht="13.9" customHeight="1" x14ac:dyDescent="0.2">
      <c r="A34" s="3">
        <v>109</v>
      </c>
      <c r="B34" s="3" t="s">
        <v>69</v>
      </c>
      <c r="C34" s="4" t="s">
        <v>25</v>
      </c>
      <c r="D34" s="1">
        <v>4</v>
      </c>
      <c r="E34" s="1">
        <v>12.1</v>
      </c>
      <c r="F34" s="1">
        <v>4</v>
      </c>
      <c r="G34" s="1">
        <v>12</v>
      </c>
      <c r="H34" s="1">
        <v>4</v>
      </c>
      <c r="I34" s="1">
        <v>11.3</v>
      </c>
      <c r="J34" s="1">
        <v>4</v>
      </c>
      <c r="K34" s="1">
        <v>11.3</v>
      </c>
      <c r="L34" s="1">
        <v>3.5</v>
      </c>
      <c r="M34" s="1">
        <v>11.25</v>
      </c>
      <c r="N34" s="1">
        <f t="shared" si="1"/>
        <v>57.95</v>
      </c>
      <c r="O34" s="16">
        <f>RANK(N34,N32:N38,0)</f>
        <v>3</v>
      </c>
    </row>
    <row r="35" spans="1:17" ht="13.9" customHeight="1" x14ac:dyDescent="0.2">
      <c r="A35" s="3">
        <v>110</v>
      </c>
      <c r="B35" s="3" t="s">
        <v>144</v>
      </c>
      <c r="C35" s="4" t="s">
        <v>25</v>
      </c>
      <c r="D35" s="1">
        <v>4</v>
      </c>
      <c r="E35" s="1">
        <v>12.65</v>
      </c>
      <c r="F35" s="1">
        <v>4</v>
      </c>
      <c r="G35" s="1">
        <v>12.8</v>
      </c>
      <c r="H35" s="1">
        <v>3.5</v>
      </c>
      <c r="I35" s="1">
        <v>7.55</v>
      </c>
      <c r="J35" s="1">
        <v>4</v>
      </c>
      <c r="K35" s="1">
        <v>11.45</v>
      </c>
      <c r="L35" s="1">
        <v>4</v>
      </c>
      <c r="M35" s="1">
        <v>12.5</v>
      </c>
      <c r="N35" s="1">
        <f t="shared" si="1"/>
        <v>56.95</v>
      </c>
      <c r="O35" s="16">
        <f>RANK(N35,N32:N38,0)</f>
        <v>4</v>
      </c>
    </row>
    <row r="36" spans="1:17" ht="13.9" customHeight="1" x14ac:dyDescent="0.2">
      <c r="A36" s="3">
        <v>111</v>
      </c>
      <c r="B36" s="3" t="s">
        <v>145</v>
      </c>
      <c r="C36" s="4" t="s">
        <v>33</v>
      </c>
      <c r="D36" s="1">
        <v>4</v>
      </c>
      <c r="E36" s="1">
        <v>12.2</v>
      </c>
      <c r="F36" s="1">
        <v>4</v>
      </c>
      <c r="G36" s="1">
        <v>12.4</v>
      </c>
      <c r="H36" s="1">
        <v>4</v>
      </c>
      <c r="I36" s="1">
        <v>10.7</v>
      </c>
      <c r="J36" s="1">
        <v>1.5</v>
      </c>
      <c r="K36" s="1">
        <v>9</v>
      </c>
      <c r="L36" s="1">
        <v>3.5</v>
      </c>
      <c r="M36" s="1">
        <v>12</v>
      </c>
      <c r="N36" s="1">
        <f t="shared" si="1"/>
        <v>56.3</v>
      </c>
      <c r="O36" s="16">
        <f>RANK(N36,N32:N38,0)</f>
        <v>5</v>
      </c>
    </row>
    <row r="37" spans="1:17" ht="13.9" customHeight="1" x14ac:dyDescent="0.2">
      <c r="A37" s="3">
        <v>112</v>
      </c>
      <c r="B37" s="3" t="s">
        <v>146</v>
      </c>
      <c r="C37" s="4" t="s">
        <v>42</v>
      </c>
      <c r="D37" s="1">
        <v>4</v>
      </c>
      <c r="E37" s="1">
        <v>11.85</v>
      </c>
      <c r="F37" s="1">
        <v>4</v>
      </c>
      <c r="G37" s="1">
        <v>12</v>
      </c>
      <c r="H37" s="1">
        <v>4</v>
      </c>
      <c r="I37" s="1">
        <v>10.15</v>
      </c>
      <c r="J37" s="1">
        <v>4</v>
      </c>
      <c r="K37" s="1">
        <v>11.1</v>
      </c>
      <c r="L37" s="1">
        <v>3.5</v>
      </c>
      <c r="M37" s="1">
        <v>11.1</v>
      </c>
      <c r="N37" s="1">
        <f t="shared" si="1"/>
        <v>56.2</v>
      </c>
      <c r="O37" s="16">
        <f>RANK(N37,N32:N38,0)</f>
        <v>6</v>
      </c>
    </row>
    <row r="38" spans="1:17" ht="13.9" customHeight="1" x14ac:dyDescent="0.2">
      <c r="A38" s="3">
        <v>170</v>
      </c>
      <c r="B38" s="3" t="s">
        <v>147</v>
      </c>
      <c r="C38" s="4" t="s">
        <v>46</v>
      </c>
      <c r="D38" s="1">
        <v>4</v>
      </c>
      <c r="E38" s="1">
        <v>12.3</v>
      </c>
      <c r="F38" s="1">
        <v>3.5</v>
      </c>
      <c r="G38" s="1">
        <v>12</v>
      </c>
      <c r="H38" s="1">
        <v>3.5</v>
      </c>
      <c r="I38" s="1">
        <v>9.5</v>
      </c>
      <c r="J38" s="1">
        <v>4</v>
      </c>
      <c r="K38" s="1">
        <v>11.6</v>
      </c>
      <c r="L38" s="1">
        <v>4</v>
      </c>
      <c r="M38" s="1">
        <v>13.1</v>
      </c>
      <c r="N38" s="1">
        <f t="shared" si="1"/>
        <v>58.5</v>
      </c>
      <c r="O38" s="16">
        <f>RANK(N38,N32:N38,0)</f>
        <v>2</v>
      </c>
    </row>
    <row r="39" spans="1:17" ht="13.9" customHeight="1" x14ac:dyDescent="0.2">
      <c r="A39" s="20" t="s">
        <v>148</v>
      </c>
      <c r="B39" s="21"/>
      <c r="C39" s="21"/>
      <c r="D39" s="1" t="s">
        <v>1</v>
      </c>
      <c r="E39" s="1" t="s">
        <v>2</v>
      </c>
      <c r="F39" s="1" t="s">
        <v>1</v>
      </c>
      <c r="G39" s="1" t="s">
        <v>3</v>
      </c>
      <c r="H39" s="1" t="s">
        <v>1</v>
      </c>
      <c r="I39" s="1" t="s">
        <v>4</v>
      </c>
      <c r="J39" s="1" t="s">
        <v>1</v>
      </c>
      <c r="K39" s="1" t="s">
        <v>5</v>
      </c>
      <c r="L39" s="1" t="s">
        <v>1</v>
      </c>
      <c r="M39" s="1" t="s">
        <v>6</v>
      </c>
      <c r="N39" s="1" t="s">
        <v>7</v>
      </c>
      <c r="O39" s="1" t="s">
        <v>8</v>
      </c>
    </row>
    <row r="40" spans="1:17" ht="13.9" customHeight="1" x14ac:dyDescent="0.2">
      <c r="A40" s="3">
        <v>113</v>
      </c>
      <c r="B40" s="3" t="s">
        <v>149</v>
      </c>
      <c r="C40" s="4" t="s">
        <v>16</v>
      </c>
      <c r="D40" s="1">
        <v>4</v>
      </c>
      <c r="E40" s="1">
        <v>12.3</v>
      </c>
      <c r="F40" s="1">
        <v>4</v>
      </c>
      <c r="G40" s="1">
        <v>12.5</v>
      </c>
      <c r="H40" s="1">
        <v>4</v>
      </c>
      <c r="I40" s="1">
        <v>11.8</v>
      </c>
      <c r="J40" s="1">
        <v>4</v>
      </c>
      <c r="K40" s="1">
        <v>11.9</v>
      </c>
      <c r="L40" s="1">
        <v>4</v>
      </c>
      <c r="M40" s="1">
        <v>13.1</v>
      </c>
      <c r="N40" s="1">
        <f t="shared" si="1"/>
        <v>61.6</v>
      </c>
      <c r="O40" s="16">
        <f>RANK(N40,N40:N50,0)</f>
        <v>5</v>
      </c>
    </row>
    <row r="41" spans="1:17" ht="13.9" customHeight="1" x14ac:dyDescent="0.2">
      <c r="A41" s="3">
        <v>114</v>
      </c>
      <c r="B41" s="3" t="s">
        <v>150</v>
      </c>
      <c r="C41" s="4" t="s">
        <v>16</v>
      </c>
      <c r="D41" s="1">
        <v>4</v>
      </c>
      <c r="E41" s="1">
        <v>12.15</v>
      </c>
      <c r="F41" s="1">
        <v>4</v>
      </c>
      <c r="G41" s="1">
        <v>12.1</v>
      </c>
      <c r="H41" s="1">
        <v>4</v>
      </c>
      <c r="I41" s="1">
        <v>12.6</v>
      </c>
      <c r="J41" s="1">
        <v>4</v>
      </c>
      <c r="K41" s="1">
        <v>11.65</v>
      </c>
      <c r="L41" s="1">
        <v>4</v>
      </c>
      <c r="M41" s="1">
        <v>12.1</v>
      </c>
      <c r="N41" s="1">
        <f t="shared" si="1"/>
        <v>60.6</v>
      </c>
      <c r="O41" s="1">
        <f>RANK(N41,N40:N50,0)</f>
        <v>7</v>
      </c>
    </row>
    <row r="42" spans="1:17" ht="13.9" customHeight="1" x14ac:dyDescent="0.2">
      <c r="A42" s="3">
        <v>115</v>
      </c>
      <c r="B42" s="3" t="s">
        <v>151</v>
      </c>
      <c r="C42" s="4" t="s">
        <v>16</v>
      </c>
      <c r="D42" s="1">
        <v>4</v>
      </c>
      <c r="E42" s="1">
        <v>12.35</v>
      </c>
      <c r="F42" s="1">
        <v>4</v>
      </c>
      <c r="G42" s="1">
        <v>12.4</v>
      </c>
      <c r="H42" s="1">
        <v>4</v>
      </c>
      <c r="I42" s="1">
        <v>13</v>
      </c>
      <c r="J42" s="1">
        <v>4</v>
      </c>
      <c r="K42" s="1">
        <v>12.85</v>
      </c>
      <c r="L42" s="1">
        <v>4</v>
      </c>
      <c r="M42" s="1">
        <v>13.35</v>
      </c>
      <c r="N42" s="1">
        <f t="shared" si="1"/>
        <v>63.95</v>
      </c>
      <c r="O42" s="16">
        <f>RANK(N42,N40:N50,0)</f>
        <v>1</v>
      </c>
    </row>
    <row r="43" spans="1:17" ht="13.9" customHeight="1" x14ac:dyDescent="0.2">
      <c r="A43" s="3"/>
      <c r="B43" s="3"/>
      <c r="C43" s="4" t="s">
        <v>14</v>
      </c>
      <c r="D43" s="1"/>
      <c r="E43" s="1">
        <f>SUM(E40:E42)</f>
        <v>36.800000000000004</v>
      </c>
      <c r="F43" s="1"/>
      <c r="G43" s="1">
        <f>SUM(G40:G42)</f>
        <v>37</v>
      </c>
      <c r="H43" s="1"/>
      <c r="I43" s="1">
        <f>SUM(I40:I42)</f>
        <v>37.4</v>
      </c>
      <c r="J43" s="1"/>
      <c r="K43" s="1">
        <f>SUM(K40:K42)</f>
        <v>36.4</v>
      </c>
      <c r="L43" s="1"/>
      <c r="M43" s="1">
        <f>SUM(M40:M42)</f>
        <v>38.549999999999997</v>
      </c>
      <c r="N43" s="1"/>
      <c r="O43" s="1"/>
      <c r="P43" s="17">
        <f>E43+G43+I43+K43+M43</f>
        <v>186.15000000000003</v>
      </c>
      <c r="Q43" s="2">
        <v>1</v>
      </c>
    </row>
    <row r="44" spans="1:17" ht="13.9" customHeight="1" x14ac:dyDescent="0.2">
      <c r="A44" s="3">
        <v>116</v>
      </c>
      <c r="B44" s="3" t="s">
        <v>152</v>
      </c>
      <c r="C44" s="4" t="s">
        <v>25</v>
      </c>
      <c r="D44" s="1">
        <v>4</v>
      </c>
      <c r="E44" s="1">
        <v>12.85</v>
      </c>
      <c r="F44" s="1">
        <v>4</v>
      </c>
      <c r="G44" s="1">
        <v>13.1</v>
      </c>
      <c r="H44" s="1">
        <v>4</v>
      </c>
      <c r="I44" s="1">
        <v>11.85</v>
      </c>
      <c r="J44" s="1">
        <v>4</v>
      </c>
      <c r="K44" s="1">
        <v>12.6</v>
      </c>
      <c r="L44" s="1">
        <v>3.5</v>
      </c>
      <c r="M44" s="1">
        <v>12.1</v>
      </c>
      <c r="N44" s="1">
        <f t="shared" si="1"/>
        <v>62.5</v>
      </c>
      <c r="O44" s="16">
        <f>RANK(N44,N40:N50,0)</f>
        <v>3</v>
      </c>
    </row>
    <row r="45" spans="1:17" ht="13.9" customHeight="1" x14ac:dyDescent="0.2">
      <c r="A45" s="3">
        <v>118</v>
      </c>
      <c r="B45" s="3" t="s">
        <v>153</v>
      </c>
      <c r="C45" s="4" t="s">
        <v>25</v>
      </c>
      <c r="D45" s="1">
        <v>4</v>
      </c>
      <c r="E45" s="1">
        <v>12.15</v>
      </c>
      <c r="F45" s="1">
        <v>4</v>
      </c>
      <c r="G45" s="1">
        <v>12.4</v>
      </c>
      <c r="H45" s="1">
        <v>4</v>
      </c>
      <c r="I45" s="1">
        <v>12.25</v>
      </c>
      <c r="J45" s="1">
        <v>4</v>
      </c>
      <c r="K45" s="1">
        <v>12.45</v>
      </c>
      <c r="L45" s="1">
        <v>3.5</v>
      </c>
      <c r="M45" s="1">
        <v>12.4</v>
      </c>
      <c r="N45" s="1">
        <f t="shared" si="1"/>
        <v>61.65</v>
      </c>
      <c r="O45" s="16">
        <f>RANK(N45,N40:N50,0)</f>
        <v>4</v>
      </c>
    </row>
    <row r="46" spans="1:17" ht="13.9" customHeight="1" x14ac:dyDescent="0.2">
      <c r="A46" s="3"/>
      <c r="B46" s="3"/>
      <c r="C46" s="4" t="s">
        <v>14</v>
      </c>
      <c r="D46" s="1"/>
      <c r="E46" s="1">
        <f>SUM(E44:E45)</f>
        <v>25</v>
      </c>
      <c r="F46" s="1"/>
      <c r="G46" s="1">
        <f>SUM(G44:G45)</f>
        <v>25.5</v>
      </c>
      <c r="H46" s="1"/>
      <c r="I46" s="1">
        <f>SUM(I44:I45)</f>
        <v>24.1</v>
      </c>
      <c r="J46" s="1"/>
      <c r="K46" s="1">
        <f>SUM(K44:K45)</f>
        <v>25.049999999999997</v>
      </c>
      <c r="L46" s="1"/>
      <c r="M46" s="1">
        <f>SUM(M44:M45)</f>
        <v>24.5</v>
      </c>
      <c r="N46" s="1"/>
      <c r="O46" s="1"/>
      <c r="P46" s="17">
        <f>E46+G46+I46+K46+M46</f>
        <v>124.14999999999999</v>
      </c>
      <c r="Q46" s="2">
        <v>2</v>
      </c>
    </row>
    <row r="47" spans="1:17" ht="13.9" customHeight="1" x14ac:dyDescent="0.2">
      <c r="A47" s="3">
        <v>119</v>
      </c>
      <c r="B47" s="3" t="s">
        <v>154</v>
      </c>
      <c r="C47" s="4" t="s">
        <v>72</v>
      </c>
      <c r="D47" s="1">
        <v>4</v>
      </c>
      <c r="E47" s="1">
        <v>12.3</v>
      </c>
      <c r="F47" s="1">
        <v>4</v>
      </c>
      <c r="G47" s="1">
        <v>12.5</v>
      </c>
      <c r="H47" s="1">
        <v>4</v>
      </c>
      <c r="I47" s="1">
        <v>12.15</v>
      </c>
      <c r="J47" s="1">
        <v>3.5</v>
      </c>
      <c r="K47" s="1">
        <v>11.65</v>
      </c>
      <c r="L47" s="1">
        <v>4</v>
      </c>
      <c r="M47" s="1">
        <v>12.9</v>
      </c>
      <c r="N47" s="1">
        <f t="shared" si="1"/>
        <v>61.5</v>
      </c>
      <c r="O47" s="16">
        <f>RANK(N47,N40:N50,0)</f>
        <v>6</v>
      </c>
    </row>
    <row r="48" spans="1:17" ht="13.9" customHeight="1" x14ac:dyDescent="0.2">
      <c r="A48" s="3">
        <v>120</v>
      </c>
      <c r="B48" s="3" t="s">
        <v>155</v>
      </c>
      <c r="C48" s="4" t="s">
        <v>78</v>
      </c>
      <c r="D48" s="1">
        <v>4</v>
      </c>
      <c r="E48" s="1">
        <v>12.2</v>
      </c>
      <c r="F48" s="1">
        <v>4</v>
      </c>
      <c r="G48" s="1">
        <v>12.1</v>
      </c>
      <c r="H48" s="1">
        <v>4</v>
      </c>
      <c r="I48" s="1">
        <v>12.3</v>
      </c>
      <c r="J48" s="1">
        <v>4</v>
      </c>
      <c r="K48" s="1">
        <v>11.9</v>
      </c>
      <c r="L48" s="1">
        <v>3.5</v>
      </c>
      <c r="M48" s="1">
        <v>11.75</v>
      </c>
      <c r="N48" s="1">
        <f t="shared" si="1"/>
        <v>60.249999999999993</v>
      </c>
      <c r="O48" s="1">
        <f>RANK(N48,N40:N50,0)</f>
        <v>8</v>
      </c>
    </row>
    <row r="49" spans="1:17" ht="13.9" customHeight="1" x14ac:dyDescent="0.2">
      <c r="A49" s="3">
        <v>121</v>
      </c>
      <c r="B49" s="3" t="s">
        <v>156</v>
      </c>
      <c r="C49" s="4" t="s">
        <v>42</v>
      </c>
      <c r="D49" s="1">
        <v>4</v>
      </c>
      <c r="E49" s="1">
        <v>12.55</v>
      </c>
      <c r="F49" s="1">
        <v>4</v>
      </c>
      <c r="G49" s="1">
        <v>12.15</v>
      </c>
      <c r="H49" s="1">
        <v>4</v>
      </c>
      <c r="I49" s="1">
        <v>12.35</v>
      </c>
      <c r="J49" s="1">
        <v>4</v>
      </c>
      <c r="K49" s="1">
        <v>12.95</v>
      </c>
      <c r="L49" s="1">
        <v>4</v>
      </c>
      <c r="M49" s="1">
        <v>13.25</v>
      </c>
      <c r="N49" s="1">
        <f t="shared" si="1"/>
        <v>63.25</v>
      </c>
      <c r="O49" s="16">
        <f>RANK(N49,N40:N50,0)</f>
        <v>2</v>
      </c>
    </row>
    <row r="50" spans="1:17" ht="13.9" customHeight="1" x14ac:dyDescent="0.2">
      <c r="A50" s="3">
        <v>122</v>
      </c>
      <c r="B50" s="3" t="s">
        <v>157</v>
      </c>
      <c r="C50" s="4" t="s">
        <v>42</v>
      </c>
      <c r="D50" s="1">
        <v>4</v>
      </c>
      <c r="E50" s="1">
        <v>11.85</v>
      </c>
      <c r="F50" s="1">
        <v>4</v>
      </c>
      <c r="G50" s="1">
        <v>10.9</v>
      </c>
      <c r="H50" s="1">
        <v>4</v>
      </c>
      <c r="I50" s="1">
        <v>11.5</v>
      </c>
      <c r="J50" s="1">
        <v>4</v>
      </c>
      <c r="K50" s="1">
        <v>11.65</v>
      </c>
      <c r="L50" s="1">
        <v>4</v>
      </c>
      <c r="M50" s="1">
        <v>12.8</v>
      </c>
      <c r="N50" s="1">
        <f t="shared" si="1"/>
        <v>58.7</v>
      </c>
      <c r="O50" s="1">
        <f>RANK(N50,N40:N50,0)</f>
        <v>9</v>
      </c>
    </row>
    <row r="51" spans="1:17" ht="13.9" customHeight="1" x14ac:dyDescent="0.2">
      <c r="A51" s="20" t="s">
        <v>158</v>
      </c>
      <c r="B51" s="21"/>
      <c r="C51" s="21"/>
      <c r="D51" s="1" t="s">
        <v>1</v>
      </c>
      <c r="E51" s="1" t="s">
        <v>2</v>
      </c>
      <c r="F51" s="1" t="s">
        <v>1</v>
      </c>
      <c r="G51" s="1" t="s">
        <v>3</v>
      </c>
      <c r="H51" s="1" t="s">
        <v>1</v>
      </c>
      <c r="I51" s="1" t="s">
        <v>4</v>
      </c>
      <c r="J51" s="1" t="s">
        <v>1</v>
      </c>
      <c r="K51" s="1" t="s">
        <v>5</v>
      </c>
      <c r="L51" s="1" t="s">
        <v>1</v>
      </c>
      <c r="M51" s="1" t="s">
        <v>6</v>
      </c>
      <c r="N51" s="1" t="s">
        <v>7</v>
      </c>
      <c r="O51" s="1" t="s">
        <v>8</v>
      </c>
    </row>
    <row r="52" spans="1:17" ht="13.9" customHeight="1" x14ac:dyDescent="0.2">
      <c r="A52" s="3">
        <v>123</v>
      </c>
      <c r="B52" s="3" t="s">
        <v>159</v>
      </c>
      <c r="C52" s="4" t="s">
        <v>10</v>
      </c>
      <c r="D52" s="1">
        <v>4</v>
      </c>
      <c r="E52" s="1">
        <v>12.15</v>
      </c>
      <c r="F52" s="1">
        <v>4</v>
      </c>
      <c r="G52" s="1">
        <v>11.85</v>
      </c>
      <c r="H52" s="1">
        <v>4</v>
      </c>
      <c r="I52" s="1">
        <v>10.8</v>
      </c>
      <c r="J52" s="1">
        <v>4</v>
      </c>
      <c r="K52" s="1">
        <v>10.199999999999999</v>
      </c>
      <c r="L52" s="1">
        <v>3.5</v>
      </c>
      <c r="M52" s="1">
        <v>11.75</v>
      </c>
      <c r="N52" s="1">
        <f t="shared" si="1"/>
        <v>56.75</v>
      </c>
      <c r="O52" s="1">
        <f>RANK(N52,N52:N74,0)</f>
        <v>14</v>
      </c>
    </row>
    <row r="53" spans="1:17" ht="13.9" customHeight="1" x14ac:dyDescent="0.2">
      <c r="A53" s="3">
        <v>124</v>
      </c>
      <c r="B53" s="3" t="s">
        <v>160</v>
      </c>
      <c r="C53" s="4" t="s">
        <v>10</v>
      </c>
      <c r="D53" s="1">
        <v>4</v>
      </c>
      <c r="E53" s="1">
        <v>12.7</v>
      </c>
      <c r="F53" s="1">
        <v>4</v>
      </c>
      <c r="G53" s="1">
        <v>11.95</v>
      </c>
      <c r="H53" s="1">
        <v>4</v>
      </c>
      <c r="I53" s="1">
        <v>11.6</v>
      </c>
      <c r="J53" s="1">
        <v>4</v>
      </c>
      <c r="K53" s="1">
        <v>11.45</v>
      </c>
      <c r="L53" s="1">
        <v>3.5</v>
      </c>
      <c r="M53" s="1">
        <v>12.15</v>
      </c>
      <c r="N53" s="1">
        <f t="shared" si="1"/>
        <v>59.85</v>
      </c>
      <c r="O53" s="16">
        <f>RANK(N53,N52:N74,0)</f>
        <v>6</v>
      </c>
    </row>
    <row r="54" spans="1:17" ht="13.9" customHeight="1" x14ac:dyDescent="0.2">
      <c r="A54" s="3">
        <v>125</v>
      </c>
      <c r="B54" s="3" t="s">
        <v>161</v>
      </c>
      <c r="C54" s="4" t="s">
        <v>10</v>
      </c>
      <c r="D54" s="1">
        <v>4</v>
      </c>
      <c r="E54" s="1">
        <v>12.1</v>
      </c>
      <c r="F54" s="1">
        <v>4</v>
      </c>
      <c r="G54" s="1">
        <v>11.5</v>
      </c>
      <c r="H54" s="1">
        <v>3.5</v>
      </c>
      <c r="I54" s="1">
        <v>10.9</v>
      </c>
      <c r="J54" s="1">
        <v>4</v>
      </c>
      <c r="K54" s="1">
        <v>10.1</v>
      </c>
      <c r="L54" s="1">
        <v>3.5</v>
      </c>
      <c r="M54" s="1">
        <v>11.1</v>
      </c>
      <c r="N54" s="1">
        <f t="shared" si="1"/>
        <v>55.7</v>
      </c>
      <c r="O54" s="1">
        <f>RANK(N54,N52:N74,0)</f>
        <v>17</v>
      </c>
    </row>
    <row r="55" spans="1:17" ht="13.9" customHeight="1" x14ac:dyDescent="0.2">
      <c r="A55" s="3"/>
      <c r="B55" s="3"/>
      <c r="C55" s="4" t="s">
        <v>14</v>
      </c>
      <c r="D55" s="1"/>
      <c r="E55" s="1">
        <f>SUM(E52:E54)</f>
        <v>36.950000000000003</v>
      </c>
      <c r="F55" s="1"/>
      <c r="G55" s="1">
        <f>SUM(G52:G54)</f>
        <v>35.299999999999997</v>
      </c>
      <c r="H55" s="1"/>
      <c r="I55" s="1">
        <f>SUM(I52:I54)</f>
        <v>33.299999999999997</v>
      </c>
      <c r="J55" s="1"/>
      <c r="K55" s="1">
        <f>SUM(K52:K54)</f>
        <v>31.75</v>
      </c>
      <c r="L55" s="1"/>
      <c r="M55" s="1">
        <f>SUM(M52:M54)</f>
        <v>35</v>
      </c>
      <c r="N55" s="1"/>
      <c r="O55" s="1"/>
      <c r="P55" s="17">
        <f>E55+G55+I55+K55+M55</f>
        <v>172.3</v>
      </c>
      <c r="Q55" s="2">
        <v>3</v>
      </c>
    </row>
    <row r="56" spans="1:17" ht="13.9" customHeight="1" x14ac:dyDescent="0.2">
      <c r="A56" s="3">
        <v>126</v>
      </c>
      <c r="B56" s="3" t="s">
        <v>162</v>
      </c>
      <c r="C56" s="4" t="s">
        <v>42</v>
      </c>
      <c r="D56" s="1">
        <v>4</v>
      </c>
      <c r="E56" s="1">
        <v>12.45</v>
      </c>
      <c r="F56" s="1">
        <v>4</v>
      </c>
      <c r="G56" s="1">
        <v>11.85</v>
      </c>
      <c r="H56" s="1">
        <v>4</v>
      </c>
      <c r="I56" s="1">
        <v>11.6</v>
      </c>
      <c r="J56" s="1">
        <v>4</v>
      </c>
      <c r="K56" s="1">
        <v>11.85</v>
      </c>
      <c r="L56" s="1">
        <v>4</v>
      </c>
      <c r="M56" s="1">
        <v>11.6</v>
      </c>
      <c r="N56" s="1">
        <f t="shared" si="1"/>
        <v>59.35</v>
      </c>
      <c r="O56" s="1">
        <f>RANK(N56,N52:N74,0)</f>
        <v>9</v>
      </c>
    </row>
    <row r="57" spans="1:17" ht="13.9" customHeight="1" x14ac:dyDescent="0.2">
      <c r="A57" s="3">
        <v>127</v>
      </c>
      <c r="B57" s="3" t="s">
        <v>163</v>
      </c>
      <c r="C57" s="4" t="s">
        <v>42</v>
      </c>
      <c r="D57" s="1">
        <v>4</v>
      </c>
      <c r="E57" s="1">
        <v>12.3</v>
      </c>
      <c r="F57" s="1">
        <v>4</v>
      </c>
      <c r="G57" s="1">
        <v>11.5</v>
      </c>
      <c r="H57" s="1">
        <v>4</v>
      </c>
      <c r="I57" s="1">
        <v>11.9</v>
      </c>
      <c r="J57" s="1">
        <v>4</v>
      </c>
      <c r="K57" s="1">
        <v>11.5</v>
      </c>
      <c r="L57" s="1">
        <v>4</v>
      </c>
      <c r="M57" s="1">
        <v>12.65</v>
      </c>
      <c r="N57" s="1">
        <f t="shared" si="1"/>
        <v>59.85</v>
      </c>
      <c r="O57" s="16">
        <f>RANK(N57,N52:N74,0)</f>
        <v>6</v>
      </c>
    </row>
    <row r="58" spans="1:17" ht="13.9" customHeight="1" x14ac:dyDescent="0.2">
      <c r="A58" s="3">
        <v>128</v>
      </c>
      <c r="B58" s="3" t="s">
        <v>164</v>
      </c>
      <c r="C58" s="4" t="s">
        <v>42</v>
      </c>
      <c r="D58" s="1">
        <v>4</v>
      </c>
      <c r="E58" s="1">
        <v>12.25</v>
      </c>
      <c r="F58" s="1">
        <v>4</v>
      </c>
      <c r="G58" s="1">
        <v>11.2</v>
      </c>
      <c r="H58" s="1">
        <v>4</v>
      </c>
      <c r="I58" s="1">
        <v>11.6</v>
      </c>
      <c r="J58" s="1">
        <v>3.5</v>
      </c>
      <c r="K58" s="1">
        <v>10.25</v>
      </c>
      <c r="L58" s="1">
        <v>4</v>
      </c>
      <c r="M58" s="1">
        <v>11.9</v>
      </c>
      <c r="N58" s="1">
        <f t="shared" si="1"/>
        <v>57.199999999999996</v>
      </c>
      <c r="O58" s="1">
        <f>RANK(N58,N52:N74,0)</f>
        <v>12</v>
      </c>
    </row>
    <row r="59" spans="1:17" ht="13.9" customHeight="1" x14ac:dyDescent="0.2">
      <c r="A59" s="3">
        <v>132</v>
      </c>
      <c r="B59" s="3" t="s">
        <v>168</v>
      </c>
      <c r="C59" s="4" t="s">
        <v>42</v>
      </c>
      <c r="D59" s="1">
        <v>4</v>
      </c>
      <c r="E59" s="1">
        <v>12.25</v>
      </c>
      <c r="F59" s="1">
        <v>4</v>
      </c>
      <c r="G59" s="1">
        <v>13.2</v>
      </c>
      <c r="H59" s="1">
        <v>4</v>
      </c>
      <c r="I59" s="1">
        <v>11.05</v>
      </c>
      <c r="J59" s="1">
        <v>4</v>
      </c>
      <c r="K59" s="1">
        <v>11.1</v>
      </c>
      <c r="L59" s="1">
        <v>4</v>
      </c>
      <c r="M59" s="1">
        <v>12.3</v>
      </c>
      <c r="N59" s="1">
        <f t="shared" si="1"/>
        <v>59.900000000000006</v>
      </c>
      <c r="O59" s="16">
        <f>RANK(N59,N52:N74,0)</f>
        <v>5</v>
      </c>
    </row>
    <row r="60" spans="1:17" ht="13.9" customHeight="1" x14ac:dyDescent="0.2">
      <c r="A60" s="3"/>
      <c r="B60" s="3"/>
      <c r="C60" s="4" t="s">
        <v>19</v>
      </c>
      <c r="D60" s="1"/>
      <c r="E60" s="1">
        <f>SUMPRODUCT(LARGE(E56:E59,{1,2,3}))</f>
        <v>37</v>
      </c>
      <c r="F60" s="1"/>
      <c r="G60" s="1">
        <f>SUMPRODUCT(LARGE(G56:G59,{1,2,3}))</f>
        <v>36.549999999999997</v>
      </c>
      <c r="H60" s="1"/>
      <c r="I60" s="1">
        <f>SUMPRODUCT(LARGE(I56:I59,{1,2,3}))</f>
        <v>35.1</v>
      </c>
      <c r="J60" s="1"/>
      <c r="K60" s="1">
        <f>SUMPRODUCT(LARGE(K56:K59,{1,2,3}))</f>
        <v>34.450000000000003</v>
      </c>
      <c r="L60" s="1"/>
      <c r="M60" s="1">
        <f>SUMPRODUCT(LARGE(M56:M59,{1,2,3}))</f>
        <v>36.85</v>
      </c>
      <c r="N60" s="1"/>
      <c r="O60" s="1"/>
      <c r="P60" s="17">
        <f>E60+G60+I60+K60+M60</f>
        <v>179.95000000000002</v>
      </c>
      <c r="Q60" s="2">
        <v>2</v>
      </c>
    </row>
    <row r="61" spans="1:17" ht="13.9" customHeight="1" x14ac:dyDescent="0.2">
      <c r="A61" s="3">
        <v>130</v>
      </c>
      <c r="B61" s="3" t="s">
        <v>166</v>
      </c>
      <c r="C61" s="4" t="s">
        <v>42</v>
      </c>
      <c r="D61" s="1">
        <v>4</v>
      </c>
      <c r="E61" s="1">
        <v>12.15</v>
      </c>
      <c r="F61" s="1">
        <v>4</v>
      </c>
      <c r="G61" s="1">
        <v>10.4</v>
      </c>
      <c r="H61" s="1">
        <v>4</v>
      </c>
      <c r="I61" s="1">
        <v>11.7</v>
      </c>
      <c r="J61" s="1">
        <v>4</v>
      </c>
      <c r="K61" s="1">
        <v>10.15</v>
      </c>
      <c r="L61" s="1">
        <v>4</v>
      </c>
      <c r="M61" s="1">
        <v>11.3</v>
      </c>
      <c r="N61" s="1">
        <f t="shared" si="1"/>
        <v>55.7</v>
      </c>
      <c r="O61" s="1">
        <f>RANK(N61,N52:N74,0)</f>
        <v>17</v>
      </c>
    </row>
    <row r="62" spans="1:17" ht="13.9" customHeight="1" x14ac:dyDescent="0.2">
      <c r="A62" s="3">
        <v>131</v>
      </c>
      <c r="B62" s="3" t="s">
        <v>167</v>
      </c>
      <c r="C62" s="4" t="s">
        <v>42</v>
      </c>
      <c r="D62" s="1">
        <v>4</v>
      </c>
      <c r="E62" s="1">
        <v>12.05</v>
      </c>
      <c r="F62" s="1">
        <v>4</v>
      </c>
      <c r="G62" s="1">
        <v>9.5</v>
      </c>
      <c r="H62" s="1">
        <v>4</v>
      </c>
      <c r="I62" s="1">
        <v>9.9</v>
      </c>
      <c r="J62" s="1">
        <v>4</v>
      </c>
      <c r="K62" s="1">
        <v>11.15</v>
      </c>
      <c r="L62" s="1">
        <v>4</v>
      </c>
      <c r="M62" s="1">
        <v>10.4</v>
      </c>
      <c r="N62" s="1">
        <f t="shared" si="1"/>
        <v>53</v>
      </c>
      <c r="O62" s="1">
        <f>RANK(N62,N52:N74,0)</f>
        <v>19</v>
      </c>
    </row>
    <row r="63" spans="1:17" ht="13.9" customHeight="1" x14ac:dyDescent="0.2">
      <c r="A63" s="3">
        <v>129</v>
      </c>
      <c r="B63" s="3" t="s">
        <v>165</v>
      </c>
      <c r="C63" s="4" t="s">
        <v>42</v>
      </c>
      <c r="D63" s="1">
        <v>4</v>
      </c>
      <c r="E63" s="1">
        <v>12.35</v>
      </c>
      <c r="F63" s="1">
        <v>4</v>
      </c>
      <c r="G63" s="1">
        <v>10.9</v>
      </c>
      <c r="H63" s="1">
        <v>4</v>
      </c>
      <c r="I63" s="1">
        <v>10.8</v>
      </c>
      <c r="J63" s="1">
        <v>4</v>
      </c>
      <c r="K63" s="1">
        <v>11.5</v>
      </c>
      <c r="L63" s="1">
        <v>4</v>
      </c>
      <c r="M63" s="1">
        <v>12.1</v>
      </c>
      <c r="N63" s="1">
        <f t="shared" si="1"/>
        <v>57.65</v>
      </c>
      <c r="O63" s="1">
        <f>RANK(N63,N52:N74,0)</f>
        <v>11</v>
      </c>
    </row>
    <row r="64" spans="1:17" ht="13.9" customHeight="1" x14ac:dyDescent="0.2">
      <c r="A64" s="3">
        <v>133</v>
      </c>
      <c r="B64" s="3" t="s">
        <v>169</v>
      </c>
      <c r="C64" s="4" t="s">
        <v>42</v>
      </c>
      <c r="D64" s="1">
        <v>4</v>
      </c>
      <c r="E64" s="1">
        <v>12.1</v>
      </c>
      <c r="F64" s="1">
        <v>4</v>
      </c>
      <c r="G64" s="1">
        <v>9.9</v>
      </c>
      <c r="H64" s="1">
        <v>4</v>
      </c>
      <c r="I64" s="1">
        <v>10.15</v>
      </c>
      <c r="J64" s="1">
        <v>4</v>
      </c>
      <c r="K64" s="1">
        <v>11.85</v>
      </c>
      <c r="L64" s="1">
        <v>4</v>
      </c>
      <c r="M64" s="1">
        <v>12.3</v>
      </c>
      <c r="N64" s="1">
        <f t="shared" si="1"/>
        <v>56.3</v>
      </c>
      <c r="O64" s="1">
        <f>RANK(N64,N52:N74,0)</f>
        <v>16</v>
      </c>
    </row>
    <row r="65" spans="1:17" ht="13.9" customHeight="1" x14ac:dyDescent="0.2">
      <c r="A65" s="3"/>
      <c r="B65" s="3"/>
      <c r="C65" s="4" t="s">
        <v>23</v>
      </c>
      <c r="D65" s="1"/>
      <c r="E65" s="1">
        <f>SUMPRODUCT(LARGE(E61:E64,{1,2,3}))</f>
        <v>36.6</v>
      </c>
      <c r="F65" s="1"/>
      <c r="G65" s="1">
        <f>SUMPRODUCT(LARGE(G61:G64,{1,2,3}))</f>
        <v>31.200000000000003</v>
      </c>
      <c r="H65" s="1"/>
      <c r="I65" s="1">
        <f>SUMPRODUCT(LARGE(I61:I64,{1,2,3}))</f>
        <v>32.65</v>
      </c>
      <c r="J65" s="1"/>
      <c r="K65" s="1">
        <f>SUMPRODUCT(LARGE(K61:K64,{1,2,3}))</f>
        <v>34.5</v>
      </c>
      <c r="L65" s="1"/>
      <c r="M65" s="1">
        <f>SUMPRODUCT(LARGE(M61:M64,{1,2,3}))</f>
        <v>35.700000000000003</v>
      </c>
      <c r="N65" s="1"/>
      <c r="O65" s="1"/>
      <c r="P65" s="17">
        <f>E65+G65+I65+K65+M65</f>
        <v>170.65000000000003</v>
      </c>
      <c r="Q65" s="2">
        <v>4</v>
      </c>
    </row>
    <row r="66" spans="1:17" ht="13.9" customHeight="1" x14ac:dyDescent="0.2">
      <c r="A66" s="3">
        <v>134</v>
      </c>
      <c r="B66" s="3" t="s">
        <v>170</v>
      </c>
      <c r="C66" s="4" t="s">
        <v>46</v>
      </c>
      <c r="D66" s="1">
        <v>4</v>
      </c>
      <c r="E66" s="1">
        <v>12.4</v>
      </c>
      <c r="F66" s="1">
        <v>4</v>
      </c>
      <c r="G66" s="1">
        <v>12.8</v>
      </c>
      <c r="H66" s="1">
        <v>4</v>
      </c>
      <c r="I66" s="1">
        <v>12.25</v>
      </c>
      <c r="J66" s="1">
        <v>4</v>
      </c>
      <c r="K66" s="1">
        <v>12.1</v>
      </c>
      <c r="L66" s="1">
        <v>4</v>
      </c>
      <c r="M66" s="1">
        <v>12.3</v>
      </c>
      <c r="N66" s="1">
        <f t="shared" si="1"/>
        <v>61.850000000000009</v>
      </c>
      <c r="O66" s="16">
        <f>RANK(N66,N52:N74,0)</f>
        <v>3</v>
      </c>
    </row>
    <row r="67" spans="1:17" ht="13.9" customHeight="1" x14ac:dyDescent="0.2">
      <c r="A67" s="3">
        <v>135</v>
      </c>
      <c r="B67" s="3" t="s">
        <v>171</v>
      </c>
      <c r="C67" s="4" t="s">
        <v>46</v>
      </c>
      <c r="D67" s="1">
        <v>4</v>
      </c>
      <c r="E67" s="1">
        <v>12.35</v>
      </c>
      <c r="F67" s="1">
        <v>4</v>
      </c>
      <c r="G67" s="1">
        <v>12.4</v>
      </c>
      <c r="H67" s="1">
        <v>4</v>
      </c>
      <c r="I67" s="1">
        <v>11.65</v>
      </c>
      <c r="J67" s="1">
        <v>4</v>
      </c>
      <c r="K67" s="1">
        <v>13.1</v>
      </c>
      <c r="L67" s="1">
        <v>4</v>
      </c>
      <c r="M67" s="1">
        <v>13.2</v>
      </c>
      <c r="N67" s="1">
        <f t="shared" si="1"/>
        <v>62.7</v>
      </c>
      <c r="O67" s="16">
        <f>RANK(N67,N52:N74,0)</f>
        <v>2</v>
      </c>
    </row>
    <row r="68" spans="1:17" ht="13.9" customHeight="1" x14ac:dyDescent="0.2">
      <c r="A68" s="3">
        <v>136</v>
      </c>
      <c r="B68" s="3" t="s">
        <v>172</v>
      </c>
      <c r="C68" s="4" t="s">
        <v>46</v>
      </c>
      <c r="D68" s="1">
        <v>4</v>
      </c>
      <c r="E68" s="1">
        <v>12.5</v>
      </c>
      <c r="F68" s="1">
        <v>4</v>
      </c>
      <c r="G68" s="1">
        <v>12.85</v>
      </c>
      <c r="H68" s="1">
        <v>4</v>
      </c>
      <c r="I68" s="1">
        <v>12.3</v>
      </c>
      <c r="J68" s="1">
        <v>4</v>
      </c>
      <c r="K68" s="1">
        <v>12.3</v>
      </c>
      <c r="L68" s="1">
        <v>4</v>
      </c>
      <c r="M68" s="1">
        <v>12.8</v>
      </c>
      <c r="N68" s="1">
        <f t="shared" si="1"/>
        <v>62.75</v>
      </c>
      <c r="O68" s="16">
        <f>RANK(N68,N52:N74,0)</f>
        <v>1</v>
      </c>
    </row>
    <row r="69" spans="1:17" ht="13.9" customHeight="1" x14ac:dyDescent="0.2">
      <c r="A69" s="3">
        <v>137</v>
      </c>
      <c r="B69" s="3" t="s">
        <v>173</v>
      </c>
      <c r="C69" s="4" t="s">
        <v>46</v>
      </c>
      <c r="D69" s="1">
        <v>4</v>
      </c>
      <c r="E69" s="1">
        <v>12.65</v>
      </c>
      <c r="F69" s="1">
        <v>4</v>
      </c>
      <c r="G69" s="1">
        <v>11.7</v>
      </c>
      <c r="H69" s="1">
        <v>4</v>
      </c>
      <c r="I69" s="1">
        <v>12.4</v>
      </c>
      <c r="J69" s="1">
        <v>4</v>
      </c>
      <c r="K69" s="1">
        <v>11.6</v>
      </c>
      <c r="L69" s="1">
        <v>4</v>
      </c>
      <c r="M69" s="1">
        <v>13</v>
      </c>
      <c r="N69" s="1">
        <f t="shared" si="1"/>
        <v>61.35</v>
      </c>
      <c r="O69" s="16">
        <f>RANK(N69,N52:N74,0)</f>
        <v>4</v>
      </c>
    </row>
    <row r="70" spans="1:17" ht="13.9" customHeight="1" x14ac:dyDescent="0.2">
      <c r="A70" s="3">
        <v>138</v>
      </c>
      <c r="B70" s="3" t="s">
        <v>174</v>
      </c>
      <c r="C70" s="4" t="s">
        <v>46</v>
      </c>
      <c r="D70" s="1">
        <v>4</v>
      </c>
      <c r="E70" s="1">
        <v>12.3</v>
      </c>
      <c r="F70" s="1">
        <v>4</v>
      </c>
      <c r="G70" s="1">
        <v>12.6</v>
      </c>
      <c r="H70" s="1">
        <v>4</v>
      </c>
      <c r="I70" s="1">
        <v>11.3</v>
      </c>
      <c r="J70" s="1">
        <v>4</v>
      </c>
      <c r="K70" s="1">
        <v>11.8</v>
      </c>
      <c r="L70" s="1">
        <v>3.5</v>
      </c>
      <c r="M70" s="1">
        <v>11</v>
      </c>
      <c r="N70" s="1">
        <f t="shared" si="1"/>
        <v>59</v>
      </c>
      <c r="O70" s="1">
        <f>RANK(N70,N52:N74,0)</f>
        <v>10</v>
      </c>
    </row>
    <row r="71" spans="1:17" ht="13.9" customHeight="1" x14ac:dyDescent="0.2">
      <c r="A71" s="3"/>
      <c r="B71" s="3"/>
      <c r="C71" s="4" t="s">
        <v>14</v>
      </c>
      <c r="D71" s="1"/>
      <c r="E71" s="1">
        <f>SUMPRODUCT(LARGE(E66:E70,{1,2,3}))</f>
        <v>37.549999999999997</v>
      </c>
      <c r="F71" s="1"/>
      <c r="G71" s="1">
        <f>SUMPRODUCT(LARGE(G66:G70,{1,2,3}))</f>
        <v>38.25</v>
      </c>
      <c r="H71" s="1"/>
      <c r="I71" s="1">
        <f>SUMPRODUCT(LARGE(I66:I70,{1,2,3}))</f>
        <v>36.950000000000003</v>
      </c>
      <c r="J71" s="1"/>
      <c r="K71" s="1">
        <f>SUMPRODUCT(LARGE(K66:K70,{1,2,3}))</f>
        <v>37.5</v>
      </c>
      <c r="L71" s="1"/>
      <c r="M71" s="1">
        <f>SUMPRODUCT(LARGE(M66:M70,{1,2,3}))</f>
        <v>39</v>
      </c>
      <c r="N71" s="1"/>
      <c r="O71" s="1"/>
      <c r="P71" s="17">
        <f>E71+G71+I71+K71+M71</f>
        <v>189.25</v>
      </c>
      <c r="Q71" s="2">
        <v>1</v>
      </c>
    </row>
    <row r="72" spans="1:17" ht="13.9" customHeight="1" x14ac:dyDescent="0.2">
      <c r="A72" s="3">
        <v>139</v>
      </c>
      <c r="B72" s="3" t="s">
        <v>175</v>
      </c>
      <c r="C72" s="4" t="s">
        <v>87</v>
      </c>
      <c r="D72" s="1">
        <v>4</v>
      </c>
      <c r="E72" s="1">
        <v>12.15</v>
      </c>
      <c r="F72" s="1">
        <v>4</v>
      </c>
      <c r="G72" s="1">
        <v>10.85</v>
      </c>
      <c r="H72" s="1">
        <v>4</v>
      </c>
      <c r="I72" s="1">
        <v>10.95</v>
      </c>
      <c r="J72" s="1">
        <v>4</v>
      </c>
      <c r="K72" s="1">
        <v>11.6</v>
      </c>
      <c r="L72" s="1">
        <v>3.5</v>
      </c>
      <c r="M72" s="1">
        <v>11.2</v>
      </c>
      <c r="N72" s="1">
        <f t="shared" si="1"/>
        <v>56.75</v>
      </c>
      <c r="O72" s="1">
        <f>RANK(N72,N52:N74,0)</f>
        <v>14</v>
      </c>
    </row>
    <row r="73" spans="1:17" ht="13.9" customHeight="1" x14ac:dyDescent="0.2">
      <c r="A73" s="3">
        <v>140</v>
      </c>
      <c r="B73" s="3" t="s">
        <v>176</v>
      </c>
      <c r="C73" s="4" t="s">
        <v>25</v>
      </c>
      <c r="D73" s="1">
        <v>4</v>
      </c>
      <c r="E73" s="1">
        <v>12.2</v>
      </c>
      <c r="F73" s="1">
        <v>4</v>
      </c>
      <c r="G73" s="1">
        <v>11.45</v>
      </c>
      <c r="H73" s="1">
        <v>4</v>
      </c>
      <c r="I73" s="1">
        <v>12.25</v>
      </c>
      <c r="J73" s="1">
        <v>4</v>
      </c>
      <c r="K73" s="1">
        <v>11.45</v>
      </c>
      <c r="L73" s="1">
        <v>4</v>
      </c>
      <c r="M73" s="1">
        <v>12.35</v>
      </c>
      <c r="N73" s="1">
        <f t="shared" si="1"/>
        <v>59.699999999999996</v>
      </c>
      <c r="O73" s="1">
        <f>RANK(N73,N52:N74,0)</f>
        <v>8</v>
      </c>
    </row>
    <row r="74" spans="1:17" ht="13.9" customHeight="1" x14ac:dyDescent="0.2">
      <c r="A74" s="3">
        <v>141</v>
      </c>
      <c r="B74" s="3" t="s">
        <v>177</v>
      </c>
      <c r="C74" s="4" t="s">
        <v>25</v>
      </c>
      <c r="D74" s="1">
        <v>4</v>
      </c>
      <c r="E74" s="1">
        <v>12.25</v>
      </c>
      <c r="F74" s="1">
        <v>4</v>
      </c>
      <c r="G74" s="1">
        <v>11</v>
      </c>
      <c r="H74" s="1">
        <v>4</v>
      </c>
      <c r="I74" s="1">
        <v>10.9</v>
      </c>
      <c r="J74" s="1">
        <v>4</v>
      </c>
      <c r="K74" s="1">
        <v>10.6</v>
      </c>
      <c r="L74" s="1">
        <v>4</v>
      </c>
      <c r="M74" s="1">
        <v>12.3</v>
      </c>
      <c r="N74" s="1">
        <f t="shared" si="1"/>
        <v>57.05</v>
      </c>
      <c r="O74" s="1">
        <f>RANK(N74,N52:N74,0)</f>
        <v>13</v>
      </c>
    </row>
    <row r="75" spans="1:17" ht="13.9" customHeight="1" x14ac:dyDescent="0.2"/>
    <row r="76" spans="1:17" ht="13.9" customHeight="1" x14ac:dyDescent="0.2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7" ht="13.9" customHeight="1" x14ac:dyDescent="0.2">
      <c r="B77" s="10" t="s">
        <v>204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9" spans="1:17" x14ac:dyDescent="0.2">
      <c r="B79" s="26" t="s">
        <v>116</v>
      </c>
      <c r="C79" s="25"/>
      <c r="D79" s="2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7" x14ac:dyDescent="0.2">
      <c r="B80" s="2" t="s">
        <v>220</v>
      </c>
      <c r="C80" s="2">
        <f>N7</f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x14ac:dyDescent="0.2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x14ac:dyDescent="0.2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x14ac:dyDescent="0.2">
      <c r="B83" s="24" t="s">
        <v>123</v>
      </c>
      <c r="C83" s="25"/>
      <c r="D83" s="2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x14ac:dyDescent="0.2">
      <c r="B84" s="2" t="s">
        <v>217</v>
      </c>
      <c r="C84" s="2">
        <f>N15</f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x14ac:dyDescent="0.2">
      <c r="B85" s="2" t="s">
        <v>218</v>
      </c>
      <c r="C85" s="2">
        <f>N20</f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x14ac:dyDescent="0.2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x14ac:dyDescent="0.2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x14ac:dyDescent="0.2">
      <c r="B88" s="20" t="s">
        <v>148</v>
      </c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x14ac:dyDescent="0.2">
      <c r="B89" s="2" t="s">
        <v>16</v>
      </c>
      <c r="C89" s="2">
        <f>N43</f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x14ac:dyDescent="0.2">
      <c r="B90" s="2" t="s">
        <v>221</v>
      </c>
      <c r="C90" s="2">
        <f>N46</f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3" spans="2:15" x14ac:dyDescent="0.2">
      <c r="B93" s="20" t="s">
        <v>158</v>
      </c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x14ac:dyDescent="0.2">
      <c r="B94" s="2" t="s">
        <v>222</v>
      </c>
      <c r="C94" s="2">
        <f>N55</f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x14ac:dyDescent="0.2">
      <c r="B95" s="2" t="s">
        <v>223</v>
      </c>
      <c r="C95" s="2">
        <f>N60</f>
        <v>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x14ac:dyDescent="0.2">
      <c r="B96" s="2" t="s">
        <v>224</v>
      </c>
      <c r="C96" s="2">
        <f>N65</f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x14ac:dyDescent="0.2">
      <c r="B97" s="2" t="s">
        <v>225</v>
      </c>
      <c r="C97" s="2">
        <f>N71</f>
        <v>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x14ac:dyDescent="0.2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x14ac:dyDescent="0.2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</sheetData>
  <mergeCells count="10">
    <mergeCell ref="B93:D93"/>
    <mergeCell ref="A1:O2"/>
    <mergeCell ref="B79:D79"/>
    <mergeCell ref="B83:D83"/>
    <mergeCell ref="B88:D88"/>
    <mergeCell ref="A31:C31"/>
    <mergeCell ref="A39:C39"/>
    <mergeCell ref="A51:C51"/>
    <mergeCell ref="A3:C3"/>
    <mergeCell ref="A11:C11"/>
  </mergeCells>
  <pageMargins left="0.75" right="0.75" top="1" bottom="1" header="0.5" footer="0.5"/>
  <pageSetup paperSize="9" scale="75" fitToHeight="0" orientation="portrait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Q8" sqref="Q8"/>
    </sheetView>
  </sheetViews>
  <sheetFormatPr defaultColWidth="8.7109375" defaultRowHeight="12.75" x14ac:dyDescent="0.2"/>
  <cols>
    <col min="1" max="1" width="3.7109375" style="2" customWidth="1"/>
    <col min="2" max="2" width="17.28515625" style="2" customWidth="1"/>
    <col min="3" max="3" width="9.140625" style="2" customWidth="1"/>
    <col min="4" max="4" width="5" style="5" customWidth="1"/>
    <col min="5" max="5" width="8.7109375" style="5"/>
    <col min="6" max="6" width="3.42578125" style="5" bestFit="1" customWidth="1"/>
    <col min="7" max="7" width="8.7109375" style="5"/>
    <col min="8" max="8" width="3.42578125" style="5" bestFit="1" customWidth="1"/>
    <col min="9" max="9" width="8.7109375" style="5"/>
    <col min="10" max="10" width="3.42578125" style="5" bestFit="1" customWidth="1"/>
    <col min="11" max="11" width="8.7109375" style="5"/>
    <col min="12" max="12" width="4.85546875" style="5" customWidth="1"/>
    <col min="13" max="15" width="8.7109375" style="5"/>
    <col min="16" max="18" width="8.7109375" style="2"/>
    <col min="19" max="19" width="16.28515625" style="2" bestFit="1" customWidth="1"/>
    <col min="20" max="16384" width="8.7109375" style="2"/>
  </cols>
  <sheetData>
    <row r="1" spans="1:17" x14ac:dyDescent="0.2">
      <c r="A1" s="18" t="s">
        <v>228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13.9" customHeight="1" x14ac:dyDescent="0.2">
      <c r="A3" s="23" t="s">
        <v>178</v>
      </c>
      <c r="B3" s="23"/>
      <c r="C3" s="27"/>
      <c r="D3" s="1" t="s">
        <v>1</v>
      </c>
      <c r="E3" s="1" t="s">
        <v>2</v>
      </c>
      <c r="F3" s="1" t="s">
        <v>1</v>
      </c>
      <c r="G3" s="1" t="s">
        <v>3</v>
      </c>
      <c r="H3" s="1" t="s">
        <v>1</v>
      </c>
      <c r="I3" s="1" t="s">
        <v>4</v>
      </c>
      <c r="J3" s="1" t="s">
        <v>1</v>
      </c>
      <c r="K3" s="1" t="s">
        <v>5</v>
      </c>
      <c r="L3" s="1" t="s">
        <v>1</v>
      </c>
      <c r="M3" s="1" t="s">
        <v>6</v>
      </c>
      <c r="N3" s="1" t="s">
        <v>7</v>
      </c>
      <c r="O3" s="1" t="s">
        <v>8</v>
      </c>
    </row>
    <row r="4" spans="1:17" ht="13.9" customHeight="1" x14ac:dyDescent="0.2">
      <c r="A4" s="3">
        <v>142</v>
      </c>
      <c r="B4" s="3" t="s">
        <v>179</v>
      </c>
      <c r="C4" s="4" t="s">
        <v>10</v>
      </c>
      <c r="D4" s="1">
        <v>4</v>
      </c>
      <c r="E4" s="1">
        <v>11.95</v>
      </c>
      <c r="F4" s="1">
        <v>4</v>
      </c>
      <c r="G4" s="1">
        <v>11.5</v>
      </c>
      <c r="H4" s="1">
        <v>4</v>
      </c>
      <c r="I4" s="1">
        <v>9.9</v>
      </c>
      <c r="J4" s="1">
        <v>3</v>
      </c>
      <c r="K4" s="1">
        <v>7.65</v>
      </c>
      <c r="L4" s="1">
        <v>3.5</v>
      </c>
      <c r="M4" s="1">
        <v>11.9</v>
      </c>
      <c r="N4" s="1">
        <f t="shared" ref="N4:N11" si="0">E4+G4+I4+K4+M4</f>
        <v>52.9</v>
      </c>
      <c r="O4" s="1">
        <f>RANK(N4,N4:N20,0)</f>
        <v>14</v>
      </c>
    </row>
    <row r="5" spans="1:17" ht="13.9" customHeight="1" x14ac:dyDescent="0.2">
      <c r="A5" s="3">
        <v>143</v>
      </c>
      <c r="B5" s="3" t="s">
        <v>180</v>
      </c>
      <c r="C5" s="4" t="s">
        <v>10</v>
      </c>
      <c r="D5" s="1">
        <v>3.5</v>
      </c>
      <c r="E5" s="1">
        <v>11.65</v>
      </c>
      <c r="F5" s="1">
        <v>4</v>
      </c>
      <c r="G5" s="1">
        <v>12.85</v>
      </c>
      <c r="H5" s="1">
        <v>4</v>
      </c>
      <c r="I5" s="1">
        <v>10.6</v>
      </c>
      <c r="J5" s="1">
        <v>4</v>
      </c>
      <c r="K5" s="1">
        <v>10.1</v>
      </c>
      <c r="L5" s="1">
        <v>4</v>
      </c>
      <c r="M5" s="1">
        <v>12.25</v>
      </c>
      <c r="N5" s="1">
        <f t="shared" si="0"/>
        <v>57.45</v>
      </c>
      <c r="O5" s="1">
        <f>RANK(N5,N4:N20,0)</f>
        <v>8</v>
      </c>
    </row>
    <row r="6" spans="1:17" ht="13.9" customHeight="1" x14ac:dyDescent="0.2">
      <c r="A6" s="3">
        <v>144</v>
      </c>
      <c r="B6" s="3" t="s">
        <v>181</v>
      </c>
      <c r="C6" s="4" t="s">
        <v>10</v>
      </c>
      <c r="D6" s="1">
        <v>3.5</v>
      </c>
      <c r="E6" s="1">
        <v>11.8</v>
      </c>
      <c r="F6" s="1">
        <v>4</v>
      </c>
      <c r="G6" s="1">
        <v>12.05</v>
      </c>
      <c r="H6" s="1">
        <v>4</v>
      </c>
      <c r="I6" s="1">
        <v>9.75</v>
      </c>
      <c r="J6" s="1">
        <v>3.5</v>
      </c>
      <c r="K6" s="1">
        <v>11.3</v>
      </c>
      <c r="L6" s="1">
        <v>3.5</v>
      </c>
      <c r="M6" s="1">
        <v>12.1</v>
      </c>
      <c r="N6" s="1">
        <f t="shared" si="0"/>
        <v>57.000000000000007</v>
      </c>
      <c r="O6" s="1">
        <f>RANK(N6,N4:N20,0)</f>
        <v>9</v>
      </c>
    </row>
    <row r="7" spans="1:17" ht="13.9" customHeight="1" x14ac:dyDescent="0.2">
      <c r="A7" s="3"/>
      <c r="B7" s="3"/>
      <c r="C7" s="4" t="s">
        <v>14</v>
      </c>
      <c r="D7" s="1"/>
      <c r="E7" s="1">
        <f>SUM(E4:E6)</f>
        <v>35.400000000000006</v>
      </c>
      <c r="F7" s="1"/>
      <c r="G7" s="1">
        <f>SUM(G4:G6)</f>
        <v>36.400000000000006</v>
      </c>
      <c r="H7" s="1"/>
      <c r="I7" s="1">
        <f>SUM(I4:I6)</f>
        <v>30.25</v>
      </c>
      <c r="J7" s="1"/>
      <c r="K7" s="1">
        <f>SUM(K4:K6)</f>
        <v>29.05</v>
      </c>
      <c r="L7" s="1"/>
      <c r="M7" s="1">
        <f>SUM(M4:M6)</f>
        <v>36.25</v>
      </c>
      <c r="N7" s="1"/>
      <c r="O7" s="1"/>
      <c r="P7" s="2">
        <f>SUM(E7,G7,I7,K7,M7)</f>
        <v>167.35000000000002</v>
      </c>
      <c r="Q7" s="2" t="s">
        <v>237</v>
      </c>
    </row>
    <row r="8" spans="1:17" ht="13.9" customHeight="1" x14ac:dyDescent="0.2">
      <c r="A8" s="3">
        <v>145</v>
      </c>
      <c r="B8" s="3" t="s">
        <v>182</v>
      </c>
      <c r="C8" s="4" t="s">
        <v>78</v>
      </c>
      <c r="D8" s="1">
        <v>4</v>
      </c>
      <c r="E8" s="1">
        <v>12.15</v>
      </c>
      <c r="F8" s="1">
        <v>4</v>
      </c>
      <c r="G8" s="1">
        <v>10.35</v>
      </c>
      <c r="H8" s="1">
        <v>4</v>
      </c>
      <c r="I8" s="1">
        <v>10.85</v>
      </c>
      <c r="J8" s="1">
        <v>3.5</v>
      </c>
      <c r="K8" s="1">
        <v>11</v>
      </c>
      <c r="L8" s="1">
        <v>3.5</v>
      </c>
      <c r="M8" s="1">
        <v>11.7</v>
      </c>
      <c r="N8" s="1">
        <f t="shared" si="0"/>
        <v>56.05</v>
      </c>
      <c r="O8" s="1">
        <f>RANK(N8,N4:N20,0)</f>
        <v>12</v>
      </c>
    </row>
    <row r="9" spans="1:17" ht="13.9" customHeight="1" x14ac:dyDescent="0.2">
      <c r="A9" s="3">
        <v>146</v>
      </c>
      <c r="B9" s="3" t="s">
        <v>183</v>
      </c>
      <c r="C9" s="4" t="s">
        <v>78</v>
      </c>
      <c r="D9" s="1">
        <v>4</v>
      </c>
      <c r="E9" s="1">
        <v>12.1</v>
      </c>
      <c r="F9" s="1">
        <v>4</v>
      </c>
      <c r="G9" s="1">
        <v>12.7</v>
      </c>
      <c r="H9" s="1">
        <v>4</v>
      </c>
      <c r="I9" s="1">
        <v>10.55</v>
      </c>
      <c r="J9" s="1">
        <v>4</v>
      </c>
      <c r="K9" s="1">
        <v>10.5</v>
      </c>
      <c r="L9" s="1">
        <v>4</v>
      </c>
      <c r="M9" s="1">
        <v>12.6</v>
      </c>
      <c r="N9" s="1">
        <f t="shared" si="0"/>
        <v>58.449999999999996</v>
      </c>
      <c r="O9" s="16">
        <f>RANK(N9,N4:N20,0)</f>
        <v>6</v>
      </c>
    </row>
    <row r="10" spans="1:17" ht="13.9" customHeight="1" x14ac:dyDescent="0.2">
      <c r="A10" s="3">
        <v>148</v>
      </c>
      <c r="B10" s="3" t="s">
        <v>184</v>
      </c>
      <c r="C10" s="4" t="s">
        <v>78</v>
      </c>
      <c r="D10" s="1">
        <v>4</v>
      </c>
      <c r="E10" s="1">
        <v>12.15</v>
      </c>
      <c r="F10" s="1">
        <v>4</v>
      </c>
      <c r="G10" s="1">
        <v>12.25</v>
      </c>
      <c r="H10" s="1">
        <v>4</v>
      </c>
      <c r="I10" s="1">
        <v>10.7</v>
      </c>
      <c r="J10" s="1">
        <v>4</v>
      </c>
      <c r="K10" s="1">
        <v>12.1</v>
      </c>
      <c r="L10" s="1">
        <v>4</v>
      </c>
      <c r="M10" s="1">
        <v>12.2</v>
      </c>
      <c r="N10" s="1">
        <f t="shared" si="0"/>
        <v>59.399999999999991</v>
      </c>
      <c r="O10" s="16">
        <f>RANK(N10,N4:N20,0)</f>
        <v>2</v>
      </c>
    </row>
    <row r="11" spans="1:17" ht="13.9" customHeight="1" x14ac:dyDescent="0.2">
      <c r="A11" s="3">
        <v>149</v>
      </c>
      <c r="B11" s="3" t="s">
        <v>185</v>
      </c>
      <c r="C11" s="4" t="s">
        <v>78</v>
      </c>
      <c r="D11" s="1">
        <v>4</v>
      </c>
      <c r="E11" s="1">
        <v>12.25</v>
      </c>
      <c r="F11" s="1">
        <v>4</v>
      </c>
      <c r="G11" s="1">
        <v>11.9</v>
      </c>
      <c r="H11" s="1">
        <v>3.5</v>
      </c>
      <c r="I11" s="1">
        <v>7.25</v>
      </c>
      <c r="J11" s="1">
        <v>4</v>
      </c>
      <c r="K11" s="1">
        <v>10.8</v>
      </c>
      <c r="L11" s="1">
        <v>3.5</v>
      </c>
      <c r="M11" s="1">
        <v>11.45</v>
      </c>
      <c r="N11" s="1">
        <f t="shared" si="0"/>
        <v>53.650000000000006</v>
      </c>
      <c r="O11" s="1">
        <f>RANK(N11,N4:N20,0)</f>
        <v>13</v>
      </c>
    </row>
    <row r="12" spans="1:17" ht="13.9" customHeight="1" x14ac:dyDescent="0.2">
      <c r="A12" s="3"/>
      <c r="B12" s="3"/>
      <c r="C12" s="4" t="s">
        <v>14</v>
      </c>
      <c r="D12" s="1"/>
      <c r="E12" s="1">
        <f>SUMPRODUCT(LARGE(E8:E11,{1,2,3}))</f>
        <v>36.549999999999997</v>
      </c>
      <c r="F12" s="1"/>
      <c r="G12" s="1">
        <f>SUMPRODUCT(LARGE(G8:G11,{1,2,3}))</f>
        <v>36.85</v>
      </c>
      <c r="H12" s="1"/>
      <c r="I12" s="1">
        <f>SUMPRODUCT(LARGE(I8:I11,{1,2,3}))</f>
        <v>32.099999999999994</v>
      </c>
      <c r="J12" s="1"/>
      <c r="K12" s="1">
        <f>SUMPRODUCT(LARGE(K8:K11,{1,2,3}))</f>
        <v>33.900000000000006</v>
      </c>
      <c r="L12" s="1"/>
      <c r="M12" s="1">
        <f>SUMPRODUCT(LARGE(M8:M11,{1,2,3}))</f>
        <v>36.5</v>
      </c>
      <c r="N12" s="1"/>
      <c r="O12" s="1"/>
      <c r="P12" s="2">
        <f>SUM(E12,G12,I12,K12,M12)</f>
        <v>175.9</v>
      </c>
      <c r="Q12" s="2" t="s">
        <v>236</v>
      </c>
    </row>
    <row r="13" spans="1:17" ht="13.9" customHeight="1" x14ac:dyDescent="0.2">
      <c r="A13" s="3">
        <v>150</v>
      </c>
      <c r="B13" s="3" t="s">
        <v>186</v>
      </c>
      <c r="C13" s="4" t="s">
        <v>42</v>
      </c>
      <c r="D13" s="1">
        <v>4</v>
      </c>
      <c r="E13" s="1">
        <v>12.3</v>
      </c>
      <c r="F13" s="1">
        <v>4</v>
      </c>
      <c r="G13" s="1">
        <v>12.05</v>
      </c>
      <c r="H13" s="1">
        <v>4</v>
      </c>
      <c r="I13" s="1">
        <v>9.15</v>
      </c>
      <c r="J13" s="1">
        <v>3.5</v>
      </c>
      <c r="K13" s="1">
        <v>11.25</v>
      </c>
      <c r="L13" s="1">
        <v>3.5</v>
      </c>
      <c r="M13" s="1">
        <v>12</v>
      </c>
      <c r="N13" s="1">
        <f t="shared" ref="N13:N33" si="1">E13+G13+I13+K13+M13</f>
        <v>56.75</v>
      </c>
      <c r="O13" s="1">
        <f>RANK(N13,N4:N20,0)</f>
        <v>11</v>
      </c>
    </row>
    <row r="14" spans="1:17" ht="13.9" customHeight="1" x14ac:dyDescent="0.2">
      <c r="A14" s="3">
        <v>152</v>
      </c>
      <c r="B14" s="3" t="s">
        <v>187</v>
      </c>
      <c r="C14" s="4" t="s">
        <v>42</v>
      </c>
      <c r="D14" s="1">
        <v>4</v>
      </c>
      <c r="E14" s="1">
        <v>12.1</v>
      </c>
      <c r="F14" s="1">
        <v>4</v>
      </c>
      <c r="G14" s="1">
        <v>12.25</v>
      </c>
      <c r="H14" s="1">
        <v>4</v>
      </c>
      <c r="I14" s="1">
        <v>10.65</v>
      </c>
      <c r="J14" s="1">
        <v>4</v>
      </c>
      <c r="K14" s="1">
        <v>9.9</v>
      </c>
      <c r="L14" s="1">
        <v>4</v>
      </c>
      <c r="M14" s="1">
        <v>12.8</v>
      </c>
      <c r="N14" s="1">
        <f t="shared" si="1"/>
        <v>57.7</v>
      </c>
      <c r="O14" s="1">
        <f>RANK(N14,N4:N20,0)</f>
        <v>7</v>
      </c>
    </row>
    <row r="15" spans="1:17" ht="13.9" customHeight="1" x14ac:dyDescent="0.2">
      <c r="A15" s="3">
        <v>154</v>
      </c>
      <c r="B15" s="3" t="s">
        <v>188</v>
      </c>
      <c r="C15" s="4" t="s">
        <v>46</v>
      </c>
      <c r="D15" s="1">
        <v>4</v>
      </c>
      <c r="E15" s="1">
        <v>12.3</v>
      </c>
      <c r="F15" s="1">
        <v>4</v>
      </c>
      <c r="G15" s="1">
        <v>11.75</v>
      </c>
      <c r="H15" s="1">
        <v>4</v>
      </c>
      <c r="I15" s="1">
        <v>10</v>
      </c>
      <c r="J15" s="1">
        <v>4</v>
      </c>
      <c r="K15" s="1">
        <v>10.7</v>
      </c>
      <c r="L15" s="1">
        <v>4</v>
      </c>
      <c r="M15" s="1">
        <v>12.25</v>
      </c>
      <c r="N15" s="1">
        <f t="shared" si="1"/>
        <v>57</v>
      </c>
      <c r="O15" s="1">
        <f>RANK(N15,N4:N20,0)</f>
        <v>10</v>
      </c>
    </row>
    <row r="16" spans="1:17" ht="13.9" customHeight="1" x14ac:dyDescent="0.2">
      <c r="A16" s="3">
        <v>155</v>
      </c>
      <c r="B16" s="3" t="s">
        <v>189</v>
      </c>
      <c r="C16" s="4" t="s">
        <v>46</v>
      </c>
      <c r="D16" s="1">
        <v>4</v>
      </c>
      <c r="E16" s="1">
        <v>12.3</v>
      </c>
      <c r="F16" s="1">
        <v>4</v>
      </c>
      <c r="G16" s="1">
        <v>11.6</v>
      </c>
      <c r="H16" s="1">
        <v>4</v>
      </c>
      <c r="I16" s="1">
        <v>11.6</v>
      </c>
      <c r="J16" s="1">
        <v>4</v>
      </c>
      <c r="K16" s="1">
        <v>11.6</v>
      </c>
      <c r="L16" s="1">
        <v>3.5</v>
      </c>
      <c r="M16" s="1">
        <v>12.3</v>
      </c>
      <c r="N16" s="1">
        <f t="shared" si="1"/>
        <v>59.400000000000006</v>
      </c>
      <c r="O16" s="16">
        <f>RANK(N16,N4:N20,0)</f>
        <v>1</v>
      </c>
    </row>
    <row r="17" spans="1:17" ht="13.9" customHeight="1" x14ac:dyDescent="0.2">
      <c r="A17" s="3">
        <v>156</v>
      </c>
      <c r="B17" s="3" t="s">
        <v>190</v>
      </c>
      <c r="C17" s="4" t="s">
        <v>46</v>
      </c>
      <c r="D17" s="1">
        <v>4</v>
      </c>
      <c r="E17" s="1">
        <v>12.6</v>
      </c>
      <c r="F17" s="1">
        <v>4</v>
      </c>
      <c r="G17" s="1">
        <v>12.25</v>
      </c>
      <c r="H17" s="1">
        <v>4</v>
      </c>
      <c r="I17" s="1">
        <v>10.6</v>
      </c>
      <c r="J17" s="1">
        <v>4</v>
      </c>
      <c r="K17" s="1">
        <v>11.75</v>
      </c>
      <c r="L17" s="1">
        <v>3.5</v>
      </c>
      <c r="M17" s="1">
        <v>11.8</v>
      </c>
      <c r="N17" s="1">
        <f t="shared" si="1"/>
        <v>59</v>
      </c>
      <c r="O17" s="16">
        <f>RANK(N17,N4:N20,0)</f>
        <v>5</v>
      </c>
    </row>
    <row r="18" spans="1:17" ht="13.9" customHeight="1" x14ac:dyDescent="0.2">
      <c r="A18" s="3">
        <v>157</v>
      </c>
      <c r="B18" s="3" t="s">
        <v>191</v>
      </c>
      <c r="C18" s="4" t="s">
        <v>46</v>
      </c>
      <c r="D18" s="1">
        <v>4</v>
      </c>
      <c r="E18" s="1">
        <v>12.5</v>
      </c>
      <c r="F18" s="1">
        <v>4</v>
      </c>
      <c r="G18" s="1">
        <v>12.55</v>
      </c>
      <c r="H18" s="1">
        <v>3.5</v>
      </c>
      <c r="I18" s="1">
        <v>10.1</v>
      </c>
      <c r="J18" s="1">
        <v>4</v>
      </c>
      <c r="K18" s="1">
        <v>11.6</v>
      </c>
      <c r="L18" s="1">
        <v>4</v>
      </c>
      <c r="M18" s="1">
        <v>12.35</v>
      </c>
      <c r="N18" s="1">
        <f t="shared" si="1"/>
        <v>59.1</v>
      </c>
      <c r="O18" s="16">
        <f>RANK(N18,N4:N20,0)</f>
        <v>4</v>
      </c>
    </row>
    <row r="19" spans="1:17" ht="13.9" customHeight="1" x14ac:dyDescent="0.2">
      <c r="A19" s="3">
        <v>158</v>
      </c>
      <c r="B19" s="3" t="s">
        <v>192</v>
      </c>
      <c r="C19" s="4" t="s">
        <v>46</v>
      </c>
      <c r="D19" s="1">
        <v>4</v>
      </c>
      <c r="E19" s="1">
        <v>12.4</v>
      </c>
      <c r="F19" s="1">
        <v>4</v>
      </c>
      <c r="G19" s="1">
        <v>12.7</v>
      </c>
      <c r="H19" s="1">
        <v>3.5</v>
      </c>
      <c r="I19" s="1">
        <v>10.4</v>
      </c>
      <c r="J19" s="1">
        <v>4</v>
      </c>
      <c r="K19" s="1">
        <v>11.95</v>
      </c>
      <c r="L19" s="1">
        <v>4</v>
      </c>
      <c r="M19" s="1">
        <v>11.75</v>
      </c>
      <c r="N19" s="1">
        <f t="shared" si="1"/>
        <v>59.2</v>
      </c>
      <c r="O19" s="16">
        <f>RANK(N19,N4:N20,0)</f>
        <v>3</v>
      </c>
    </row>
    <row r="20" spans="1:17" ht="13.9" customHeight="1" x14ac:dyDescent="0.2">
      <c r="A20" s="3"/>
      <c r="B20" s="3"/>
      <c r="C20" s="4" t="s">
        <v>23</v>
      </c>
      <c r="D20" s="1"/>
      <c r="E20" s="1">
        <f>SUMPRODUCT(LARGE(E15:E19,{1,2,3}))</f>
        <v>37.5</v>
      </c>
      <c r="F20" s="1"/>
      <c r="G20" s="1">
        <f>SUMPRODUCT(LARGE(G15:G19,{1,2,3}))</f>
        <v>37.5</v>
      </c>
      <c r="H20" s="1"/>
      <c r="I20" s="1">
        <f>SUMPRODUCT(LARGE(I15:I19,{1,2,3}))</f>
        <v>32.6</v>
      </c>
      <c r="J20" s="1"/>
      <c r="K20" s="1">
        <f>SUMPRODUCT(LARGE(K15:K19,{1,2,3}))</f>
        <v>35.299999999999997</v>
      </c>
      <c r="L20" s="1"/>
      <c r="M20" s="1">
        <f>SUMPRODUCT(LARGE(M15:M19,{1,2,3}))</f>
        <v>36.9</v>
      </c>
      <c r="N20" s="1"/>
      <c r="O20" s="1"/>
      <c r="P20" s="2">
        <f>SUM(E20,G20,I20,K20,M20)</f>
        <v>179.79999999999998</v>
      </c>
      <c r="Q20" s="2" t="s">
        <v>235</v>
      </c>
    </row>
    <row r="21" spans="1:17" ht="13.9" customHeight="1" x14ac:dyDescent="0.2">
      <c r="A21" s="24" t="s">
        <v>193</v>
      </c>
      <c r="B21" s="25"/>
      <c r="C21" s="25"/>
      <c r="D21" s="1" t="s">
        <v>1</v>
      </c>
      <c r="E21" s="1" t="s">
        <v>2</v>
      </c>
      <c r="F21" s="1" t="s">
        <v>1</v>
      </c>
      <c r="G21" s="1" t="s">
        <v>3</v>
      </c>
      <c r="H21" s="1" t="s">
        <v>1</v>
      </c>
      <c r="I21" s="1" t="s">
        <v>4</v>
      </c>
      <c r="J21" s="1" t="s">
        <v>1</v>
      </c>
      <c r="K21" s="1" t="s">
        <v>5</v>
      </c>
      <c r="L21" s="1" t="s">
        <v>1</v>
      </c>
      <c r="M21" s="1" t="s">
        <v>6</v>
      </c>
      <c r="N21" s="1" t="s">
        <v>7</v>
      </c>
      <c r="O21" s="1" t="s">
        <v>8</v>
      </c>
    </row>
    <row r="22" spans="1:17" ht="13.9" customHeight="1" x14ac:dyDescent="0.2">
      <c r="A22" s="3">
        <v>160</v>
      </c>
      <c r="B22" s="3" t="s">
        <v>194</v>
      </c>
      <c r="C22" s="4" t="s">
        <v>46</v>
      </c>
      <c r="D22" s="1">
        <v>4</v>
      </c>
      <c r="E22" s="1">
        <v>12.5</v>
      </c>
      <c r="F22" s="1">
        <v>4</v>
      </c>
      <c r="G22" s="1">
        <v>11.35</v>
      </c>
      <c r="H22" s="1">
        <v>4</v>
      </c>
      <c r="I22" s="1">
        <v>11.9</v>
      </c>
      <c r="J22" s="1">
        <v>4</v>
      </c>
      <c r="K22" s="1">
        <v>12.05</v>
      </c>
      <c r="L22" s="1">
        <v>4</v>
      </c>
      <c r="M22" s="1">
        <v>13.1</v>
      </c>
      <c r="N22" s="1">
        <f t="shared" si="1"/>
        <v>60.9</v>
      </c>
      <c r="O22" s="16">
        <f>RANK(N22,N22:N33,0)</f>
        <v>1</v>
      </c>
    </row>
    <row r="23" spans="1:17" ht="13.9" customHeight="1" x14ac:dyDescent="0.2">
      <c r="A23" s="3">
        <v>161</v>
      </c>
      <c r="B23" s="3" t="s">
        <v>195</v>
      </c>
      <c r="C23" s="4" t="s">
        <v>46</v>
      </c>
      <c r="D23" s="1">
        <v>4</v>
      </c>
      <c r="E23" s="1">
        <v>12.3</v>
      </c>
      <c r="F23" s="1">
        <v>4</v>
      </c>
      <c r="G23" s="1">
        <v>12.55</v>
      </c>
      <c r="H23" s="1">
        <v>4</v>
      </c>
      <c r="I23" s="1">
        <v>11.6</v>
      </c>
      <c r="J23" s="1">
        <v>4</v>
      </c>
      <c r="K23" s="1">
        <v>11.35</v>
      </c>
      <c r="L23" s="1">
        <v>4</v>
      </c>
      <c r="M23" s="1">
        <v>12.3</v>
      </c>
      <c r="N23" s="1">
        <f t="shared" si="1"/>
        <v>60.100000000000009</v>
      </c>
      <c r="O23" s="16">
        <f>RANK(N23,N22:N33,0)</f>
        <v>2</v>
      </c>
    </row>
    <row r="24" spans="1:17" ht="13.9" customHeight="1" x14ac:dyDescent="0.2">
      <c r="A24" s="3">
        <v>162</v>
      </c>
      <c r="B24" s="3" t="s">
        <v>196</v>
      </c>
      <c r="C24" s="4" t="s">
        <v>46</v>
      </c>
      <c r="D24" s="1">
        <v>4</v>
      </c>
      <c r="E24" s="1">
        <v>12.55</v>
      </c>
      <c r="F24" s="1">
        <v>4</v>
      </c>
      <c r="G24" s="1">
        <v>11.4</v>
      </c>
      <c r="H24" s="1">
        <v>4</v>
      </c>
      <c r="I24" s="1">
        <v>11.05</v>
      </c>
      <c r="J24" s="1">
        <v>4</v>
      </c>
      <c r="K24" s="1">
        <v>10.65</v>
      </c>
      <c r="L24" s="1">
        <v>4</v>
      </c>
      <c r="M24" s="1">
        <v>13.1</v>
      </c>
      <c r="N24" s="1">
        <f t="shared" si="1"/>
        <v>58.75</v>
      </c>
      <c r="O24" s="16">
        <f>RANK(N24,N22:N33,0)</f>
        <v>3</v>
      </c>
    </row>
    <row r="25" spans="1:17" ht="13.9" customHeight="1" x14ac:dyDescent="0.2">
      <c r="A25" s="3">
        <v>163</v>
      </c>
      <c r="B25" s="3" t="s">
        <v>197</v>
      </c>
      <c r="C25" s="4" t="s">
        <v>46</v>
      </c>
      <c r="D25" s="1">
        <v>4</v>
      </c>
      <c r="E25" s="1">
        <v>12.5</v>
      </c>
      <c r="F25" s="1">
        <v>4</v>
      </c>
      <c r="G25" s="1">
        <v>11.2</v>
      </c>
      <c r="H25" s="1">
        <v>4</v>
      </c>
      <c r="I25" s="1">
        <v>10.5</v>
      </c>
      <c r="J25" s="1">
        <v>4</v>
      </c>
      <c r="K25" s="1">
        <v>11.45</v>
      </c>
      <c r="L25" s="1">
        <v>4</v>
      </c>
      <c r="M25" s="1">
        <v>12.3</v>
      </c>
      <c r="N25" s="1">
        <f t="shared" si="1"/>
        <v>57.95</v>
      </c>
      <c r="O25" s="16">
        <f>RANK(N25,N22:N33,0)</f>
        <v>5</v>
      </c>
    </row>
    <row r="26" spans="1:17" ht="13.9" customHeight="1" x14ac:dyDescent="0.2">
      <c r="A26" s="3"/>
      <c r="B26" s="3"/>
      <c r="C26" s="4" t="s">
        <v>14</v>
      </c>
      <c r="D26" s="1"/>
      <c r="E26" s="1">
        <f>SUMPRODUCT(LARGE(E22:E25,{1,2,3}))</f>
        <v>37.549999999999997</v>
      </c>
      <c r="F26" s="1"/>
      <c r="G26" s="1">
        <f>SUMPRODUCT(LARGE(G22:G25,{1,2,3}))</f>
        <v>35.300000000000004</v>
      </c>
      <c r="H26" s="1"/>
      <c r="I26" s="1">
        <f>SUMPRODUCT(LARGE(I22:I25,{1,2,3}))</f>
        <v>34.549999999999997</v>
      </c>
      <c r="J26" s="1"/>
      <c r="K26" s="1">
        <f>SUMPRODUCT(LARGE(K22:K25,{1,2,3}))</f>
        <v>34.85</v>
      </c>
      <c r="L26" s="1"/>
      <c r="M26" s="1">
        <f>SUMPRODUCT(LARGE(M22:M25,{1,2,3}))</f>
        <v>38.5</v>
      </c>
      <c r="N26" s="1"/>
      <c r="O26" s="1"/>
      <c r="P26" s="2">
        <f>SUM(E26,G26,I26,K26,M26)</f>
        <v>180.75</v>
      </c>
      <c r="Q26" s="2" t="s">
        <v>235</v>
      </c>
    </row>
    <row r="27" spans="1:17" ht="13.9" customHeight="1" x14ac:dyDescent="0.2">
      <c r="A27" s="3">
        <v>164</v>
      </c>
      <c r="B27" s="3" t="s">
        <v>198</v>
      </c>
      <c r="C27" s="4" t="s">
        <v>16</v>
      </c>
      <c r="D27" s="1">
        <v>4</v>
      </c>
      <c r="E27" s="1">
        <v>12.25</v>
      </c>
      <c r="F27" s="1">
        <v>4</v>
      </c>
      <c r="G27" s="1">
        <v>10.25</v>
      </c>
      <c r="H27" s="1">
        <v>4</v>
      </c>
      <c r="I27" s="1">
        <v>10.85</v>
      </c>
      <c r="J27" s="1">
        <v>4</v>
      </c>
      <c r="K27" s="1">
        <v>10.6</v>
      </c>
      <c r="L27" s="1">
        <v>3.5</v>
      </c>
      <c r="M27" s="1">
        <v>11.8</v>
      </c>
      <c r="N27" s="1">
        <f t="shared" si="1"/>
        <v>55.75</v>
      </c>
      <c r="O27" s="1">
        <f>RANK(N27,N22:N33,0)</f>
        <v>8</v>
      </c>
    </row>
    <row r="28" spans="1:17" ht="13.9" customHeight="1" x14ac:dyDescent="0.2">
      <c r="A28" s="3">
        <v>165</v>
      </c>
      <c r="B28" s="3" t="s">
        <v>199</v>
      </c>
      <c r="C28" s="4" t="s">
        <v>16</v>
      </c>
      <c r="D28" s="1">
        <v>4</v>
      </c>
      <c r="E28" s="1">
        <v>12.75</v>
      </c>
      <c r="F28" s="1">
        <v>4</v>
      </c>
      <c r="G28" s="1">
        <v>10.6</v>
      </c>
      <c r="H28" s="1">
        <v>4</v>
      </c>
      <c r="I28" s="1">
        <v>10.4</v>
      </c>
      <c r="J28" s="1">
        <v>4</v>
      </c>
      <c r="K28" s="1">
        <v>11.45</v>
      </c>
      <c r="L28" s="1">
        <v>3.5</v>
      </c>
      <c r="M28" s="1">
        <v>11.1</v>
      </c>
      <c r="N28" s="1">
        <f t="shared" si="1"/>
        <v>56.300000000000004</v>
      </c>
      <c r="O28" s="1">
        <f>RANK(N28,N22:N33,0)</f>
        <v>7</v>
      </c>
    </row>
    <row r="29" spans="1:17" ht="13.9" customHeight="1" x14ac:dyDescent="0.2">
      <c r="A29" s="3">
        <v>166</v>
      </c>
      <c r="B29" s="3" t="s">
        <v>200</v>
      </c>
      <c r="C29" s="4" t="s">
        <v>16</v>
      </c>
      <c r="D29" s="1">
        <v>4</v>
      </c>
      <c r="E29" s="1">
        <v>12.2</v>
      </c>
      <c r="F29" s="1">
        <v>4</v>
      </c>
      <c r="G29" s="1">
        <v>11.05</v>
      </c>
      <c r="H29" s="1">
        <v>4</v>
      </c>
      <c r="I29" s="1">
        <v>11.5</v>
      </c>
      <c r="J29" s="1">
        <v>4</v>
      </c>
      <c r="K29" s="1">
        <v>10.75</v>
      </c>
      <c r="L29" s="1">
        <v>4</v>
      </c>
      <c r="M29" s="1">
        <v>13.17</v>
      </c>
      <c r="N29" s="1">
        <f t="shared" si="1"/>
        <v>58.67</v>
      </c>
      <c r="O29" s="16">
        <f>RANK(N29,N22:N33,0)</f>
        <v>4</v>
      </c>
    </row>
    <row r="30" spans="1:17" ht="13.9" customHeight="1" x14ac:dyDescent="0.2">
      <c r="A30" s="3"/>
      <c r="B30" s="3"/>
      <c r="C30" s="4" t="s">
        <v>14</v>
      </c>
      <c r="D30" s="1"/>
      <c r="E30" s="1">
        <f>SUM(E27:E29)</f>
        <v>37.200000000000003</v>
      </c>
      <c r="F30" s="1"/>
      <c r="G30" s="1">
        <f>SUM(G27:G29)</f>
        <v>31.900000000000002</v>
      </c>
      <c r="H30" s="1"/>
      <c r="I30" s="1">
        <f>SUM(I27:I29)</f>
        <v>32.75</v>
      </c>
      <c r="J30" s="1"/>
      <c r="K30" s="1">
        <f>SUM(K27:K29)</f>
        <v>32.799999999999997</v>
      </c>
      <c r="L30" s="1"/>
      <c r="M30" s="1">
        <f>SUM(M27:M29)</f>
        <v>36.07</v>
      </c>
      <c r="N30" s="1"/>
      <c r="O30" s="1"/>
      <c r="P30" s="2">
        <f>SUM(E30,G30,I30,K30,M30)</f>
        <v>170.72</v>
      </c>
      <c r="Q30" s="2" t="s">
        <v>236</v>
      </c>
    </row>
    <row r="31" spans="1:17" ht="13.9" customHeight="1" x14ac:dyDescent="0.2">
      <c r="A31" s="3">
        <v>167</v>
      </c>
      <c r="B31" s="3" t="s">
        <v>201</v>
      </c>
      <c r="C31" s="4" t="s">
        <v>10</v>
      </c>
      <c r="D31" s="1">
        <v>4</v>
      </c>
      <c r="E31" s="1">
        <v>12.25</v>
      </c>
      <c r="F31" s="1">
        <v>4</v>
      </c>
      <c r="G31" s="1">
        <v>10.35</v>
      </c>
      <c r="H31" s="1">
        <v>4</v>
      </c>
      <c r="I31" s="1">
        <v>10.9</v>
      </c>
      <c r="J31" s="1">
        <v>4</v>
      </c>
      <c r="K31" s="1">
        <v>10.3</v>
      </c>
      <c r="L31" s="1">
        <v>3.5</v>
      </c>
      <c r="M31" s="1">
        <v>10.95</v>
      </c>
      <c r="N31" s="1">
        <f t="shared" si="1"/>
        <v>54.75</v>
      </c>
      <c r="O31" s="1">
        <f>RANK(N31,N22:N33,0)</f>
        <v>9</v>
      </c>
    </row>
    <row r="32" spans="1:17" ht="13.9" customHeight="1" x14ac:dyDescent="0.2">
      <c r="A32" s="3">
        <v>168</v>
      </c>
      <c r="B32" s="3" t="s">
        <v>202</v>
      </c>
      <c r="C32" s="4" t="s">
        <v>10</v>
      </c>
      <c r="D32" s="1">
        <v>4</v>
      </c>
      <c r="E32" s="1">
        <v>12.3</v>
      </c>
      <c r="F32" s="1">
        <v>4</v>
      </c>
      <c r="G32" s="1">
        <v>9.4499999999999993</v>
      </c>
      <c r="H32" s="1">
        <v>4</v>
      </c>
      <c r="I32" s="1">
        <v>10.050000000000001</v>
      </c>
      <c r="J32" s="1">
        <v>3</v>
      </c>
      <c r="K32" s="1">
        <v>8.35</v>
      </c>
      <c r="L32" s="1">
        <v>3.5</v>
      </c>
      <c r="M32" s="1">
        <v>10.65</v>
      </c>
      <c r="N32" s="1">
        <f t="shared" si="1"/>
        <v>50.8</v>
      </c>
      <c r="O32" s="1">
        <f>RANK(N32,N22:N33,0)</f>
        <v>10</v>
      </c>
    </row>
    <row r="33" spans="1:15" ht="13.9" customHeight="1" x14ac:dyDescent="0.2">
      <c r="A33" s="3">
        <v>169</v>
      </c>
      <c r="B33" s="3" t="s">
        <v>203</v>
      </c>
      <c r="C33" s="4" t="s">
        <v>95</v>
      </c>
      <c r="D33" s="1">
        <v>4</v>
      </c>
      <c r="E33" s="1">
        <v>12.25</v>
      </c>
      <c r="F33" s="1">
        <v>4</v>
      </c>
      <c r="G33" s="1">
        <v>11.15</v>
      </c>
      <c r="H33" s="1">
        <v>4</v>
      </c>
      <c r="I33" s="1">
        <v>10.6</v>
      </c>
      <c r="J33" s="1">
        <v>4</v>
      </c>
      <c r="K33" s="1">
        <v>10.5</v>
      </c>
      <c r="L33" s="1">
        <v>3.5</v>
      </c>
      <c r="M33" s="1">
        <v>12</v>
      </c>
      <c r="N33" s="1">
        <f t="shared" si="1"/>
        <v>56.5</v>
      </c>
      <c r="O33" s="16">
        <f>RANK(N33,N22:N33,0)</f>
        <v>6</v>
      </c>
    </row>
    <row r="34" spans="1:15" ht="13.9" customHeight="1" x14ac:dyDescent="0.2"/>
    <row r="35" spans="1:15" ht="13.9" customHeight="1" x14ac:dyDescent="0.2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9" customHeight="1" x14ac:dyDescent="0.2">
      <c r="B36" s="10" t="s">
        <v>204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B38" s="23" t="s">
        <v>178</v>
      </c>
      <c r="C38" s="23"/>
      <c r="D38" s="2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B39" s="2" t="s">
        <v>205</v>
      </c>
      <c r="C39" s="2">
        <f>N7</f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B40" s="2" t="s">
        <v>217</v>
      </c>
      <c r="C40" s="2">
        <f>N12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B41" s="2" t="s">
        <v>218</v>
      </c>
      <c r="C41" s="2" t="e">
        <f>#REF!</f>
        <v>#REF!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B42" s="2" t="s">
        <v>212</v>
      </c>
      <c r="C42" s="2" t="e">
        <f>#REF!</f>
        <v>#REF!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B43" s="2" t="s">
        <v>213</v>
      </c>
      <c r="C43" s="2">
        <f>N20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B46" s="24" t="s">
        <v>193</v>
      </c>
      <c r="C46" s="25"/>
      <c r="D46" s="2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B47" s="2" t="s">
        <v>225</v>
      </c>
      <c r="C47" s="2">
        <f>N26</f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B48" s="2" t="s">
        <v>16</v>
      </c>
      <c r="C48" s="2">
        <f>N30</f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5">
    <mergeCell ref="B38:D38"/>
    <mergeCell ref="B46:D46"/>
    <mergeCell ref="A1:O2"/>
    <mergeCell ref="A3:C3"/>
    <mergeCell ref="A21:C21"/>
  </mergeCells>
  <pageMargins left="0.75" right="0.75" top="1" bottom="1" header="0.5" footer="0.5"/>
  <pageSetup paperSize="9" scale="81" fitToHeight="0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Round 1</vt:lpstr>
      <vt:lpstr>Round 2</vt:lpstr>
      <vt:lpstr>Round 3</vt:lpstr>
      <vt:lpstr>'Round 1'!Print_Area</vt:lpstr>
      <vt:lpstr>'Round 2'!Print_Area</vt:lpstr>
      <vt:lpstr>'Round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O'Hara</dc:creator>
  <cp:lastModifiedBy>Corina</cp:lastModifiedBy>
  <cp:lastPrinted>2016-03-20T13:07:19Z</cp:lastPrinted>
  <dcterms:created xsi:type="dcterms:W3CDTF">2016-03-19T14:54:01Z</dcterms:created>
  <dcterms:modified xsi:type="dcterms:W3CDTF">2016-03-20T18:50:19Z</dcterms:modified>
</cp:coreProperties>
</file>